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Работа с материалом" sheetId="9" r:id="rId1"/>
  </sheets>
  <calcPr calcId="152511"/>
</workbook>
</file>

<file path=xl/calcChain.xml><?xml version="1.0" encoding="utf-8"?>
<calcChain xmlns="http://schemas.openxmlformats.org/spreadsheetml/2006/main">
  <c r="H23" i="9" l="1"/>
  <c r="G22" i="9"/>
  <c r="H22" i="9" s="1"/>
  <c r="H49" i="9"/>
  <c r="H18" i="9" l="1"/>
  <c r="H141" i="9" l="1"/>
  <c r="H139" i="9"/>
  <c r="H138" i="9"/>
  <c r="H137" i="9"/>
  <c r="H136" i="9"/>
  <c r="H135" i="9"/>
  <c r="H134" i="9"/>
  <c r="H133" i="9"/>
  <c r="H132" i="9"/>
  <c r="H131" i="9"/>
  <c r="G130" i="9"/>
  <c r="H130" i="9" s="1"/>
  <c r="H129" i="9"/>
  <c r="H128" i="9"/>
  <c r="H127" i="9"/>
  <c r="H126" i="9"/>
  <c r="H125" i="9"/>
  <c r="H124" i="9"/>
  <c r="H123" i="9"/>
  <c r="H122" i="9"/>
  <c r="H121" i="9"/>
  <c r="H120" i="9"/>
  <c r="H119" i="9"/>
  <c r="H111" i="9"/>
  <c r="H118" i="9"/>
  <c r="H117" i="9"/>
  <c r="H116" i="9"/>
  <c r="H115" i="9"/>
  <c r="H114" i="9"/>
  <c r="H113" i="9"/>
  <c r="H112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96" i="9"/>
  <c r="H95" i="9"/>
  <c r="H110" i="9"/>
  <c r="H89" i="9"/>
  <c r="H91" i="9"/>
  <c r="H88" i="9"/>
  <c r="H87" i="9"/>
  <c r="H93" i="9"/>
  <c r="H84" i="9"/>
  <c r="H85" i="9"/>
  <c r="H86" i="9"/>
  <c r="H82" i="9"/>
  <c r="H83" i="9"/>
  <c r="H81" i="9"/>
  <c r="H80" i="9"/>
  <c r="H72" i="9"/>
  <c r="H73" i="9"/>
  <c r="H74" i="9"/>
  <c r="H75" i="9"/>
  <c r="H76" i="9"/>
  <c r="H77" i="9"/>
  <c r="H78" i="9"/>
  <c r="H64" i="9"/>
  <c r="H65" i="9"/>
  <c r="H66" i="9"/>
  <c r="H67" i="9"/>
  <c r="H68" i="9"/>
  <c r="H69" i="9"/>
  <c r="H70" i="9"/>
  <c r="H71" i="9"/>
  <c r="H63" i="9"/>
  <c r="H52" i="9"/>
  <c r="H53" i="9"/>
  <c r="H54" i="9"/>
  <c r="H51" i="9" l="1"/>
  <c r="H46" i="9" l="1"/>
  <c r="H48" i="9"/>
  <c r="H47" i="9"/>
  <c r="H45" i="9"/>
  <c r="H44" i="9"/>
  <c r="H43" i="9"/>
  <c r="H42" i="9"/>
  <c r="H41" i="9"/>
  <c r="H40" i="9"/>
  <c r="H38" i="9"/>
  <c r="H37" i="9" l="1"/>
  <c r="H36" i="9"/>
  <c r="H35" i="9"/>
  <c r="H33" i="9"/>
  <c r="H32" i="9"/>
  <c r="H31" i="9"/>
  <c r="H30" i="9"/>
  <c r="H29" i="9"/>
  <c r="H8" i="9" l="1"/>
  <c r="H12" i="9"/>
  <c r="H9" i="9"/>
  <c r="H11" i="9"/>
  <c r="H10" i="9"/>
  <c r="H7" i="9"/>
  <c r="H17" i="9"/>
  <c r="H16" i="9"/>
  <c r="H15" i="9"/>
  <c r="H14" i="9"/>
  <c r="H13" i="9"/>
</calcChain>
</file>

<file path=xl/sharedStrings.xml><?xml version="1.0" encoding="utf-8"?>
<sst xmlns="http://schemas.openxmlformats.org/spreadsheetml/2006/main" count="465" uniqueCount="192">
  <si>
    <t>№ п/п</t>
  </si>
  <si>
    <t>ПЕРЕЧЕНЬ РАБОТ</t>
  </si>
  <si>
    <t>Ед. изм.</t>
  </si>
  <si>
    <t>ПЕРЕЧЕНЬ МАТЕРИАЛОВ</t>
  </si>
  <si>
    <t>м2</t>
  </si>
  <si>
    <t>шт</t>
  </si>
  <si>
    <t>Расход</t>
  </si>
  <si>
    <t>Норма на ед.</t>
  </si>
  <si>
    <t>Кол-во</t>
  </si>
  <si>
    <t>Аренда стр.лесов</t>
  </si>
  <si>
    <t>факт</t>
  </si>
  <si>
    <t>мп</t>
  </si>
  <si>
    <t>кг</t>
  </si>
  <si>
    <t>уп</t>
  </si>
  <si>
    <t>Alinex Glatt</t>
  </si>
  <si>
    <t>Alinex Finish</t>
  </si>
  <si>
    <t>Затирка AlinEX FLASH</t>
  </si>
  <si>
    <t>л</t>
  </si>
  <si>
    <t>Сетка Вр-1</t>
  </si>
  <si>
    <t xml:space="preserve">Цемент </t>
  </si>
  <si>
    <t>Песок</t>
  </si>
  <si>
    <t>Керамическая плитка</t>
  </si>
  <si>
    <t>Клей СЭТ 305</t>
  </si>
  <si>
    <t>Отсев</t>
  </si>
  <si>
    <t>м3</t>
  </si>
  <si>
    <t>Силикон</t>
  </si>
  <si>
    <t>Фанера 15мм</t>
  </si>
  <si>
    <t>Грунтовка по металлу</t>
  </si>
  <si>
    <t>Цемент</t>
  </si>
  <si>
    <t>лист</t>
  </si>
  <si>
    <t>Подвес прямой</t>
  </si>
  <si>
    <t>Шуруп 3,5х25 мм</t>
  </si>
  <si>
    <t>Саморез 4,2х13 мм</t>
  </si>
  <si>
    <t>Профиль 60х27 мм</t>
  </si>
  <si>
    <t>Профиль 27х28 мм</t>
  </si>
  <si>
    <t>Шуруп 3,5х45 мм</t>
  </si>
  <si>
    <t>ГКЛ 2500х1200х12,5 мм</t>
  </si>
  <si>
    <t>Грунтовка Alinex Primer</t>
  </si>
  <si>
    <t>Профиль 100х50 мм</t>
  </si>
  <si>
    <t>Профиль 100х40 мм</t>
  </si>
  <si>
    <t>Мин.плита 50 мм</t>
  </si>
  <si>
    <t>Крестики 1,5 мм</t>
  </si>
  <si>
    <t>Грунтовка для пола Alinex Primer 2</t>
  </si>
  <si>
    <t>Дюбель 6х60 мм</t>
  </si>
  <si>
    <t>Плинтус ПВХ</t>
  </si>
  <si>
    <t>Работы по фасаду и внутренних помещений здания</t>
  </si>
  <si>
    <t>Замена керамогранита на облицовке фасада с устройством монтажных лесов (размер керамогранита 60*60 см)</t>
  </si>
  <si>
    <t>Монтаж водосточных труб из оцинкованной жести с диаметром 120мм</t>
  </si>
  <si>
    <t>Разборка и устройство бетонной отмостки (М-200, толщиной  -150мм и шириной 1,10мм)</t>
  </si>
  <si>
    <t>Снятие и прокладка линолеума</t>
  </si>
  <si>
    <t>Замена плинтусов ПХВ</t>
  </si>
  <si>
    <t>Очистка стен от старой покраски и шпаклевки</t>
  </si>
  <si>
    <t>Покраска стен в/э 2 раза шпаклевкой (с колером)</t>
  </si>
  <si>
    <t>Очистка потолков от старой покраски и шпаклевки</t>
  </si>
  <si>
    <t>Покраска потолков в/э 2 раза шпаклевкой (с колером)</t>
  </si>
  <si>
    <t>Демонтаж и устройство облицовки стен из керамических плит размером 30*30см</t>
  </si>
  <si>
    <t>кв.м</t>
  </si>
  <si>
    <t>Демонтаж и устройство лестничных площадок и маршей керамической плиткой размером 30*30см</t>
  </si>
  <si>
    <t>Демонтаж и монтаж ограждений для отопительных батарей с обшивкой  плитами OSB толщиной 10мм</t>
  </si>
  <si>
    <t>Замена плит Армстронга</t>
  </si>
  <si>
    <t>Установка вытяжных вентиляторов в туалеты (фирма DOSPEL)</t>
  </si>
  <si>
    <t>Замена бордюров</t>
  </si>
  <si>
    <t>Работы по тепловому узлу</t>
  </si>
  <si>
    <t>Демонтаж резиновых прокладок теплообменника</t>
  </si>
  <si>
    <t>Демонтаж пластин теплообменника</t>
  </si>
  <si>
    <t>Монтаж резиновых прокладок теплообменника</t>
  </si>
  <si>
    <t>Монтаж пластин теплообменника</t>
  </si>
  <si>
    <t>Замена шаровых кранов (диаметром 65мм)</t>
  </si>
  <si>
    <t>Замена шаровых кранов (диаметром 80мм)</t>
  </si>
  <si>
    <t>Замена шаровых кранов (диаметром 100мм)</t>
  </si>
  <si>
    <t>Замена шаровых кранов (диаметром 50мм)</t>
  </si>
  <si>
    <t>Замена шаровых кранов (диаметром 40мм)</t>
  </si>
  <si>
    <t>Замена шаровых кранов (диаметром 15мм)</t>
  </si>
  <si>
    <t>Замена шаровых кранов (диаметром 20мм)</t>
  </si>
  <si>
    <t>Демонтаж и монтаж стальных отводов (диаметром 80мм)</t>
  </si>
  <si>
    <t>Демонтаж и монтаж стальных отводов (диаметром 50мм)</t>
  </si>
  <si>
    <t>Демонтаж и монтаж стальных отводов (диаметром 76мм)</t>
  </si>
  <si>
    <t>Демонтаж и монтаж стальных отводов (диаметром 40мм)</t>
  </si>
  <si>
    <t>Демонтаж и монтаж стальных труб (диаметром 76мм)</t>
  </si>
  <si>
    <t>Демонтаж и монтаж стальных труб (диаметром 50мм)</t>
  </si>
  <si>
    <t>Демонтаж и монтаж стальных труб (диаметром 32мм)</t>
  </si>
  <si>
    <t>Реконструкция грязевиков (диаметром 300мм)</t>
  </si>
  <si>
    <t>Замена фильтров (диаметром 50мм)</t>
  </si>
  <si>
    <t>Замена фильтров (диаметром 65мм)</t>
  </si>
  <si>
    <t>Замена обратного клапана (диаметром на 32мм)</t>
  </si>
  <si>
    <t>Замена стальных флянцев (диаметром на 100мм)</t>
  </si>
  <si>
    <t>Замена стальных флянцев (диаметром на 50мм)</t>
  </si>
  <si>
    <t>Замена погружного датчика</t>
  </si>
  <si>
    <t>Замена болтов и гаек</t>
  </si>
  <si>
    <t>Замена тех.пластин</t>
  </si>
  <si>
    <t>Грунтовка стальных труб</t>
  </si>
  <si>
    <t>Покраска стальных труб</t>
  </si>
  <si>
    <t>Демонтаж изоляций труб с помощью "URSA"</t>
  </si>
  <si>
    <t>Утепление труб путем обматывания материалом "URSA"</t>
  </si>
  <si>
    <t>Демонтаж водомерного узла</t>
  </si>
  <si>
    <t>Монтаж водомерного узла</t>
  </si>
  <si>
    <t>Работы по приточному отоплению</t>
  </si>
  <si>
    <t>Установка щита автоматики в комплекте с контроллером и пультом</t>
  </si>
  <si>
    <t>Установка преобразователя частоты 4 кВт</t>
  </si>
  <si>
    <t>Установка преобразователя частоты 2,2 кВт</t>
  </si>
  <si>
    <t>Установка канального датчика температуры</t>
  </si>
  <si>
    <t>Установка противозамораживающего термостата</t>
  </si>
  <si>
    <t>Установка дифференциального манометра</t>
  </si>
  <si>
    <t>Установка сервопривода воздушной заслонки</t>
  </si>
  <si>
    <t>Установка комплекта фильтров</t>
  </si>
  <si>
    <t>Установка электрического нагревателя в комплекте с автоматикой</t>
  </si>
  <si>
    <t>Установка модуля управления электрическим нагревом</t>
  </si>
  <si>
    <t>Установка защитного термостата от перегрева</t>
  </si>
  <si>
    <t>Установка контактора модульного 7,5 кВт</t>
  </si>
  <si>
    <t>Установка промежуточного реле 24 В</t>
  </si>
  <si>
    <t>Установка твердотельного реле с радиатором</t>
  </si>
  <si>
    <t>Устройство воздуховода из оцинкованной стали 0,7мм</t>
  </si>
  <si>
    <t>Устройство теплоизоляции URSA M-11</t>
  </si>
  <si>
    <t>Обшивка наружной стены из ГКЛ с утеплением минватой (толщиной 50мм)</t>
  </si>
  <si>
    <t>Обшивка потолка из ГКЛ с утеплением минватой (толщиной 50мм)</t>
  </si>
  <si>
    <t>Шпаклевка стен и потолка с покраской за 2 раза в/э краской</t>
  </si>
  <si>
    <t>Обшивка двери фанерой с утеплением ПСБ (толщиной 50мм)</t>
  </si>
  <si>
    <t>Керамогранит</t>
  </si>
  <si>
    <t>Тротуарная плитка</t>
  </si>
  <si>
    <t>Диски по камню</t>
  </si>
  <si>
    <t>Водосточная труба ф120мм</t>
  </si>
  <si>
    <t>Линолеум</t>
  </si>
  <si>
    <t>Клей для линолеума</t>
  </si>
  <si>
    <t>Водоэмульсионная краска "Tikkurila"</t>
  </si>
  <si>
    <t xml:space="preserve">Плита Армстронг </t>
  </si>
  <si>
    <t>Вытяжной вентилятор DOSPEL</t>
  </si>
  <si>
    <t>Бордюр дорожный</t>
  </si>
  <si>
    <t>Резиновая прокладка теплообменника</t>
  </si>
  <si>
    <t>Пластина теплообменника</t>
  </si>
  <si>
    <t>Шаровой кран ф65мм</t>
  </si>
  <si>
    <t>Шаровой кран ф80мм</t>
  </si>
  <si>
    <t>Шаровой кран ф100мм</t>
  </si>
  <si>
    <t>Шаровой кран ф50мм</t>
  </si>
  <si>
    <t>Шаровой кран ф40мм</t>
  </si>
  <si>
    <t>Шаровой кран ф15мм</t>
  </si>
  <si>
    <t>Шаровой кран ф20мм</t>
  </si>
  <si>
    <t>Стальной отвод ф80мм</t>
  </si>
  <si>
    <t>Стальной отвод ф50мм</t>
  </si>
  <si>
    <t>Стальной отвод ф76мм</t>
  </si>
  <si>
    <t>Стальной отвод ф40мм</t>
  </si>
  <si>
    <t>Стальная труба ф76мм</t>
  </si>
  <si>
    <t>Стальная труба ф50мм</t>
  </si>
  <si>
    <t>Стальная труба ф32мм</t>
  </si>
  <si>
    <t>Фильтр ф50мм</t>
  </si>
  <si>
    <t>Стальной флянец ф100мм</t>
  </si>
  <si>
    <t>Обратный клапан ф32мм</t>
  </si>
  <si>
    <t>Стальной флянец ф50мм</t>
  </si>
  <si>
    <t>Погружной датчик</t>
  </si>
  <si>
    <t>Болты и гайки</t>
  </si>
  <si>
    <t>Тех.пластина</t>
  </si>
  <si>
    <t>Краска по металлу</t>
  </si>
  <si>
    <t>Утеплитель "URSA"</t>
  </si>
  <si>
    <t>Водомерный узел</t>
  </si>
  <si>
    <t>Щит автоматики в комплекте с контроллером и пультом</t>
  </si>
  <si>
    <t>Преобразователь частоты 2,2 кВт</t>
  </si>
  <si>
    <t>Преобразователь частоты 4 кВт</t>
  </si>
  <si>
    <t>Датчик температуры</t>
  </si>
  <si>
    <t>Термостат</t>
  </si>
  <si>
    <t>Манометр</t>
  </si>
  <si>
    <t>Сервопривод воздушной заслонки</t>
  </si>
  <si>
    <t>Комплект фильтров</t>
  </si>
  <si>
    <t>Электрический нагреватель в комплекте с автоматикой</t>
  </si>
  <si>
    <t>Модуль управления электрическим нагревом</t>
  </si>
  <si>
    <t>Защитный термостат</t>
  </si>
  <si>
    <t>Контактор модульный 7,5 кВт</t>
  </si>
  <si>
    <t>Промежуточное реле 24В</t>
  </si>
  <si>
    <t>Твердотельное реле с радиатором</t>
  </si>
  <si>
    <t>Воздуховод из оцинкованной стали 0,7мм</t>
  </si>
  <si>
    <t>Теплоизоляция URSA M-11</t>
  </si>
  <si>
    <t>Устройство перегородки из ГКЛ (толщина 150мм) с обшивкой с двух сторон ГКЛ с утеплением минватой (150 мм) по мет.каркасу</t>
  </si>
  <si>
    <t>Минвата 150 мм</t>
  </si>
  <si>
    <t>ПСБ 50мм</t>
  </si>
  <si>
    <t>Вырезка сливного отверстия с лотка до желоба с монтажом полуотвода на 100 мм</t>
  </si>
  <si>
    <t>Заделка примыканий профлистов с применением материала "Техноэласт"</t>
  </si>
  <si>
    <t>Демонтаж лотков водостока от старого водоизоляционного материала</t>
  </si>
  <si>
    <t>Монтаж водоизоляционного материала "Техноэласт" на водосточные лотки</t>
  </si>
  <si>
    <t>Заделка примыканий профлистов с коньками с применением материала "ризолин" с шириной 40 см</t>
  </si>
  <si>
    <t>Разборка и устройство тротуарной плитки 40*40*5 на входной площадке (на сухой смеси)</t>
  </si>
  <si>
    <t>Травертин</t>
  </si>
  <si>
    <t>Клей СЭТ 301</t>
  </si>
  <si>
    <t>Устройство мягкой кровли из " унифлекса " в 1 слой</t>
  </si>
  <si>
    <t>Плита OSB толщиной 10мм</t>
  </si>
  <si>
    <t>Унифлекс</t>
  </si>
  <si>
    <t>Ризолин Фса</t>
  </si>
  <si>
    <t>Техноэласт</t>
  </si>
  <si>
    <t>Монтаж мастерфайбера на деревянное покрытие</t>
  </si>
  <si>
    <t>Полуотвод</t>
  </si>
  <si>
    <t>Срок выполнения работ составляет 30 календарных дней.</t>
  </si>
  <si>
    <t xml:space="preserve">Все материалы для выполнения работ предоставляются поставщиком, с предоставлением сертификата качества. </t>
  </si>
  <si>
    <t>Приложение 2 к Тендерной документации</t>
  </si>
  <si>
    <t>Гарантийный срок должен быть  3 года с момента подписания акта выполненых работ  (В случае обнаружения дефектов,подрядчик обязан за свой счет, в течении 3 рабочих дней устранить дефекты).</t>
  </si>
  <si>
    <t>Необходимо наличие аттестованных специалистов, согласно специфике работы. (предоставить в заявке подтверждающие документы).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</si>
</sst>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Helv"/>
    </font>
    <font>
      <sz val="12"/>
      <color indexed="8"/>
      <name val="Arial"/>
      <family val="2"/>
      <charset val="204"/>
    </font>
    <font>
      <sz val="10"/>
      <color indexed="8"/>
      <name val="Helv"/>
      <charset val="204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7" fillId="0" borderId="0" xfId="0" applyFont="1"/>
    <xf numFmtId="0" fontId="8" fillId="0" borderId="0" xfId="0" applyNumberFormat="1" applyFont="1" applyAlignment="1">
      <alignment vertical="top" wrapText="1"/>
    </xf>
    <xf numFmtId="0" fontId="10" fillId="0" borderId="0" xfId="0" applyNumberFormat="1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4" fontId="6" fillId="4" borderId="1" xfId="1" applyNumberFormat="1" applyFont="1" applyFill="1" applyBorder="1" applyAlignment="1">
      <alignment horizontal="right" vertical="top"/>
    </xf>
    <xf numFmtId="0" fontId="6" fillId="4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6" fillId="0" borderId="4" xfId="0" applyNumberFormat="1" applyFont="1" applyFill="1" applyBorder="1" applyAlignment="1">
      <alignment horizontal="right" vertical="top" wrapText="1"/>
    </xf>
    <xf numFmtId="165" fontId="6" fillId="4" borderId="1" xfId="1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2" fontId="6" fillId="3" borderId="2" xfId="0" applyNumberFormat="1" applyFont="1" applyFill="1" applyBorder="1" applyAlignment="1">
      <alignment vertical="top" wrapText="1"/>
    </xf>
    <xf numFmtId="0" fontId="5" fillId="2" borderId="9" xfId="3" applyFont="1" applyFill="1" applyBorder="1" applyAlignment="1">
      <alignment vertical="top"/>
    </xf>
    <xf numFmtId="0" fontId="5" fillId="2" borderId="11" xfId="3" applyFont="1" applyFill="1" applyBorder="1" applyAlignment="1">
      <alignment vertical="top"/>
    </xf>
    <xf numFmtId="0" fontId="5" fillId="2" borderId="11" xfId="3" applyFont="1" applyFill="1" applyBorder="1" applyAlignment="1">
      <alignment horizontal="center" vertical="top"/>
    </xf>
    <xf numFmtId="4" fontId="5" fillId="2" borderId="11" xfId="3" applyNumberFormat="1" applyFont="1" applyFill="1" applyBorder="1" applyAlignment="1">
      <alignment horizontal="right" vertical="top"/>
    </xf>
    <xf numFmtId="165" fontId="5" fillId="2" borderId="11" xfId="3" applyNumberFormat="1" applyFont="1" applyFill="1" applyBorder="1" applyAlignment="1">
      <alignment horizontal="right" vertical="top"/>
    </xf>
    <xf numFmtId="0" fontId="5" fillId="3" borderId="3" xfId="3" applyFont="1" applyFill="1" applyBorder="1" applyAlignment="1">
      <alignment vertical="top"/>
    </xf>
    <xf numFmtId="0" fontId="5" fillId="3" borderId="2" xfId="3" applyFont="1" applyFill="1" applyBorder="1" applyAlignment="1">
      <alignment horizontal="left" vertical="top"/>
    </xf>
    <xf numFmtId="0" fontId="5" fillId="3" borderId="2" xfId="3" applyFont="1" applyFill="1" applyBorder="1" applyAlignment="1">
      <alignment vertical="top"/>
    </xf>
    <xf numFmtId="4" fontId="5" fillId="3" borderId="2" xfId="3" applyNumberFormat="1" applyFont="1" applyFill="1" applyBorder="1" applyAlignment="1">
      <alignment horizontal="right" vertical="top"/>
    </xf>
    <xf numFmtId="0" fontId="5" fillId="3" borderId="2" xfId="3" applyFont="1" applyFill="1" applyBorder="1" applyAlignment="1">
      <alignment horizontal="center" vertical="top"/>
    </xf>
    <xf numFmtId="165" fontId="5" fillId="3" borderId="2" xfId="3" applyNumberFormat="1" applyFont="1" applyFill="1" applyBorder="1" applyAlignment="1">
      <alignment horizontal="right" vertical="top"/>
    </xf>
    <xf numFmtId="4" fontId="6" fillId="4" borderId="1" xfId="1" applyNumberFormat="1" applyFont="1" applyFill="1" applyBorder="1" applyAlignment="1">
      <alignment vertical="top" wrapText="1"/>
    </xf>
    <xf numFmtId="0" fontId="6" fillId="4" borderId="5" xfId="1" applyFont="1" applyFill="1" applyBorder="1" applyAlignment="1">
      <alignment horizontal="center" vertical="top" wrapText="1"/>
    </xf>
    <xf numFmtId="4" fontId="6" fillId="4" borderId="5" xfId="1" applyNumberFormat="1" applyFont="1" applyFill="1" applyBorder="1" applyAlignment="1">
      <alignment vertical="top" wrapText="1"/>
    </xf>
    <xf numFmtId="0" fontId="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0" fontId="2" fillId="0" borderId="0" xfId="1" applyFont="1" applyFill="1" applyAlignment="1">
      <alignment vertical="top"/>
    </xf>
    <xf numFmtId="165" fontId="2" fillId="0" borderId="0" xfId="1" applyNumberFormat="1" applyFont="1" applyFill="1" applyAlignment="1">
      <alignment horizontal="right" vertical="top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10" fillId="4" borderId="0" xfId="0" applyNumberFormat="1" applyFont="1" applyFill="1" applyAlignment="1">
      <alignment vertical="top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vertical="top" wrapText="1"/>
    </xf>
    <xf numFmtId="0" fontId="9" fillId="4" borderId="1" xfId="0" applyNumberFormat="1" applyFont="1" applyFill="1" applyBorder="1" applyAlignment="1">
      <alignment vertical="top" wrapText="1"/>
    </xf>
    <xf numFmtId="165" fontId="9" fillId="4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vertical="top" wrapText="1"/>
    </xf>
    <xf numFmtId="1" fontId="9" fillId="0" borderId="0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top"/>
    </xf>
    <xf numFmtId="0" fontId="9" fillId="0" borderId="0" xfId="0" applyNumberFormat="1" applyFont="1" applyFill="1" applyBorder="1" applyAlignment="1">
      <alignment horizontal="right" vertical="top"/>
    </xf>
    <xf numFmtId="0" fontId="12" fillId="0" borderId="0" xfId="1" applyFont="1" applyFill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4" borderId="4" xfId="0" applyNumberFormat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4" borderId="6" xfId="0" applyNumberFormat="1" applyFont="1" applyFill="1" applyBorder="1" applyAlignment="1">
      <alignment horizontal="left" vertical="top" wrapText="1"/>
    </xf>
    <xf numFmtId="0" fontId="6" fillId="4" borderId="4" xfId="0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center" vertical="center" wrapText="1"/>
    </xf>
    <xf numFmtId="4" fontId="4" fillId="0" borderId="4" xfId="3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left" vertical="top" wrapText="1"/>
    </xf>
    <xf numFmtId="0" fontId="6" fillId="4" borderId="4" xfId="1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top" wrapText="1"/>
    </xf>
    <xf numFmtId="0" fontId="6" fillId="4" borderId="13" xfId="0" applyNumberFormat="1" applyFont="1" applyFill="1" applyBorder="1" applyAlignment="1">
      <alignment horizontal="center" vertical="top" wrapText="1"/>
    </xf>
    <xf numFmtId="0" fontId="6" fillId="4" borderId="10" xfId="0" applyNumberFormat="1" applyFont="1" applyFill="1" applyBorder="1" applyAlignment="1">
      <alignment horizontal="center" vertical="top" wrapText="1"/>
    </xf>
  </cellXfs>
  <cellStyles count="4">
    <cellStyle name="Normal_Золотая смета" xfId="1"/>
    <cellStyle name="Обычный" xfId="0" builtinId="0"/>
    <cellStyle name="Обычный 2" xfId="2"/>
    <cellStyle name="Обычный_Каменецкая Ирина (Введенского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abSelected="1" topLeftCell="A124" zoomScale="80" zoomScaleNormal="80" workbookViewId="0">
      <selection activeCell="H145" sqref="H145"/>
    </sheetView>
  </sheetViews>
  <sheetFormatPr defaultRowHeight="15" x14ac:dyDescent="0.25"/>
  <cols>
    <col min="1" max="1" width="6.42578125" style="61" customWidth="1"/>
    <col min="2" max="2" width="61.140625" style="61" customWidth="1"/>
    <col min="3" max="3" width="8.7109375" style="62" customWidth="1"/>
    <col min="4" max="4" width="14.28515625" style="63" customWidth="1"/>
    <col min="5" max="5" width="49.42578125" style="64" customWidth="1"/>
    <col min="6" max="6" width="9" style="62" customWidth="1"/>
    <col min="7" max="7" width="10.85546875" style="65" customWidth="1"/>
    <col min="8" max="8" width="14.85546875" style="63" customWidth="1"/>
  </cols>
  <sheetData>
    <row r="1" spans="1:9" s="2" customFormat="1" ht="20.100000000000001" customHeight="1" x14ac:dyDescent="0.25">
      <c r="A1" s="86"/>
      <c r="B1" s="87"/>
      <c r="C1" s="87"/>
      <c r="D1" s="88"/>
      <c r="E1" s="93" t="s">
        <v>189</v>
      </c>
      <c r="F1" s="93"/>
      <c r="G1" s="93"/>
      <c r="H1" s="93"/>
      <c r="I1" s="89"/>
    </row>
    <row r="2" spans="1:9" s="2" customFormat="1" ht="20.100000000000001" customHeight="1" x14ac:dyDescent="0.25">
      <c r="A2" s="86"/>
      <c r="B2" s="87"/>
      <c r="C2" s="87"/>
      <c r="D2" s="88"/>
      <c r="E2" s="90"/>
      <c r="F2" s="103"/>
      <c r="G2" s="103"/>
      <c r="H2" s="103"/>
      <c r="I2" s="89"/>
    </row>
    <row r="3" spans="1:9" ht="15.75" customHeight="1" x14ac:dyDescent="0.25">
      <c r="A3" s="110" t="s">
        <v>0</v>
      </c>
      <c r="B3" s="111" t="s">
        <v>1</v>
      </c>
      <c r="C3" s="110" t="s">
        <v>2</v>
      </c>
      <c r="D3" s="113" t="s">
        <v>8</v>
      </c>
      <c r="E3" s="97" t="s">
        <v>3</v>
      </c>
      <c r="F3" s="102" t="s">
        <v>2</v>
      </c>
      <c r="G3" s="102" t="s">
        <v>6</v>
      </c>
      <c r="H3" s="102"/>
    </row>
    <row r="4" spans="1:9" ht="31.5" x14ac:dyDescent="0.25">
      <c r="A4" s="110"/>
      <c r="B4" s="112"/>
      <c r="C4" s="110"/>
      <c r="D4" s="114"/>
      <c r="E4" s="98"/>
      <c r="F4" s="102"/>
      <c r="G4" s="12" t="s">
        <v>7</v>
      </c>
      <c r="H4" s="38" t="s">
        <v>8</v>
      </c>
    </row>
    <row r="5" spans="1:9" ht="23.25" x14ac:dyDescent="0.25">
      <c r="A5" s="47"/>
      <c r="B5" s="48"/>
      <c r="C5" s="49"/>
      <c r="D5" s="50"/>
      <c r="E5" s="49"/>
      <c r="F5" s="49"/>
      <c r="G5" s="51"/>
      <c r="H5" s="50"/>
    </row>
    <row r="6" spans="1:9" ht="23.25" x14ac:dyDescent="0.25">
      <c r="A6" s="52"/>
      <c r="B6" s="53" t="s">
        <v>45</v>
      </c>
      <c r="C6" s="54"/>
      <c r="D6" s="55"/>
      <c r="E6" s="54"/>
      <c r="F6" s="56"/>
      <c r="G6" s="57"/>
      <c r="H6" s="55"/>
    </row>
    <row r="7" spans="1:9" s="3" customFormat="1" x14ac:dyDescent="0.25">
      <c r="A7" s="121">
        <v>1</v>
      </c>
      <c r="B7" s="104" t="s">
        <v>46</v>
      </c>
      <c r="C7" s="15" t="s">
        <v>56</v>
      </c>
      <c r="D7" s="32">
        <v>60</v>
      </c>
      <c r="E7" s="11" t="s">
        <v>117</v>
      </c>
      <c r="F7" s="4" t="s">
        <v>4</v>
      </c>
      <c r="G7" s="20">
        <v>1.1000000000000001</v>
      </c>
      <c r="H7" s="31">
        <f>G7*D7</f>
        <v>66</v>
      </c>
    </row>
    <row r="8" spans="1:9" s="3" customFormat="1" x14ac:dyDescent="0.25">
      <c r="A8" s="122"/>
      <c r="B8" s="105"/>
      <c r="C8" s="15"/>
      <c r="D8" s="32"/>
      <c r="E8" s="9" t="s">
        <v>37</v>
      </c>
      <c r="F8" s="4" t="s">
        <v>12</v>
      </c>
      <c r="G8" s="17">
        <v>0.16</v>
      </c>
      <c r="H8" s="18">
        <f>G8*D7</f>
        <v>9.6</v>
      </c>
    </row>
    <row r="9" spans="1:9" s="3" customFormat="1" x14ac:dyDescent="0.25">
      <c r="A9" s="122"/>
      <c r="B9" s="105"/>
      <c r="C9" s="15"/>
      <c r="D9" s="32"/>
      <c r="E9" s="9" t="s">
        <v>22</v>
      </c>
      <c r="F9" s="4" t="s">
        <v>12</v>
      </c>
      <c r="G9" s="17">
        <v>18.5</v>
      </c>
      <c r="H9" s="18">
        <f>G9*D7</f>
        <v>1110</v>
      </c>
    </row>
    <row r="10" spans="1:9" s="3" customFormat="1" x14ac:dyDescent="0.25">
      <c r="A10" s="122"/>
      <c r="B10" s="105"/>
      <c r="C10" s="15"/>
      <c r="D10" s="32"/>
      <c r="E10" s="9" t="s">
        <v>41</v>
      </c>
      <c r="F10" s="4" t="s">
        <v>5</v>
      </c>
      <c r="G10" s="17">
        <v>4</v>
      </c>
      <c r="H10" s="18">
        <f>G10*D7</f>
        <v>240</v>
      </c>
    </row>
    <row r="11" spans="1:9" s="3" customFormat="1" x14ac:dyDescent="0.25">
      <c r="A11" s="122"/>
      <c r="B11" s="105"/>
      <c r="C11" s="15"/>
      <c r="D11" s="32"/>
      <c r="E11" s="25" t="s">
        <v>16</v>
      </c>
      <c r="F11" s="4" t="s">
        <v>12</v>
      </c>
      <c r="G11" s="17">
        <v>0.3</v>
      </c>
      <c r="H11" s="18">
        <f>G11*D7</f>
        <v>18</v>
      </c>
    </row>
    <row r="12" spans="1:9" s="3" customFormat="1" x14ac:dyDescent="0.25">
      <c r="A12" s="123"/>
      <c r="B12" s="106"/>
      <c r="C12" s="15"/>
      <c r="D12" s="32"/>
      <c r="E12" s="25" t="s">
        <v>9</v>
      </c>
      <c r="F12" s="23" t="s">
        <v>4</v>
      </c>
      <c r="G12" s="30" t="s">
        <v>10</v>
      </c>
      <c r="H12" s="24">
        <f>D7</f>
        <v>60</v>
      </c>
    </row>
    <row r="13" spans="1:9" s="3" customFormat="1" x14ac:dyDescent="0.25">
      <c r="A13" s="121">
        <v>2</v>
      </c>
      <c r="B13" s="104" t="s">
        <v>48</v>
      </c>
      <c r="C13" s="4" t="s">
        <v>11</v>
      </c>
      <c r="D13" s="18">
        <v>399</v>
      </c>
      <c r="E13" s="9" t="s">
        <v>42</v>
      </c>
      <c r="F13" s="4" t="s">
        <v>17</v>
      </c>
      <c r="G13" s="17">
        <v>0.25</v>
      </c>
      <c r="H13" s="18">
        <f>G13*D13</f>
        <v>99.75</v>
      </c>
    </row>
    <row r="14" spans="1:9" s="3" customFormat="1" x14ac:dyDescent="0.25">
      <c r="A14" s="124"/>
      <c r="B14" s="105"/>
      <c r="C14" s="4"/>
      <c r="D14" s="18"/>
      <c r="E14" s="5" t="s">
        <v>18</v>
      </c>
      <c r="F14" s="4" t="s">
        <v>4</v>
      </c>
      <c r="G14" s="20">
        <v>1.05</v>
      </c>
      <c r="H14" s="31">
        <f>G14*D13</f>
        <v>418.95000000000005</v>
      </c>
    </row>
    <row r="15" spans="1:9" s="3" customFormat="1" x14ac:dyDescent="0.25">
      <c r="A15" s="124"/>
      <c r="B15" s="105"/>
      <c r="C15" s="4"/>
      <c r="D15" s="18"/>
      <c r="E15" s="5" t="s">
        <v>19</v>
      </c>
      <c r="F15" s="7" t="s">
        <v>12</v>
      </c>
      <c r="G15" s="20">
        <v>41.25</v>
      </c>
      <c r="H15" s="31">
        <f>G15*D13</f>
        <v>16458.75</v>
      </c>
    </row>
    <row r="16" spans="1:9" s="3" customFormat="1" x14ac:dyDescent="0.25">
      <c r="A16" s="124"/>
      <c r="B16" s="105"/>
      <c r="C16" s="4"/>
      <c r="D16" s="18"/>
      <c r="E16" s="5" t="s">
        <v>20</v>
      </c>
      <c r="F16" s="7" t="s">
        <v>12</v>
      </c>
      <c r="G16" s="20">
        <v>112.5</v>
      </c>
      <c r="H16" s="31">
        <f>G16*D13</f>
        <v>44887.5</v>
      </c>
    </row>
    <row r="17" spans="1:9" s="3" customFormat="1" x14ac:dyDescent="0.25">
      <c r="A17" s="125"/>
      <c r="B17" s="106"/>
      <c r="C17" s="4"/>
      <c r="D17" s="18"/>
      <c r="E17" s="19" t="s">
        <v>23</v>
      </c>
      <c r="F17" s="7" t="s">
        <v>12</v>
      </c>
      <c r="G17" s="20">
        <v>171</v>
      </c>
      <c r="H17" s="31">
        <f>G17*D13</f>
        <v>68229</v>
      </c>
    </row>
    <row r="18" spans="1:9" s="3" customFormat="1" x14ac:dyDescent="0.25">
      <c r="A18" s="99">
        <v>3</v>
      </c>
      <c r="B18" s="107" t="s">
        <v>177</v>
      </c>
      <c r="C18" s="72" t="s">
        <v>56</v>
      </c>
      <c r="D18" s="75">
        <v>300</v>
      </c>
      <c r="E18" s="71" t="s">
        <v>118</v>
      </c>
      <c r="F18" s="72" t="s">
        <v>4</v>
      </c>
      <c r="G18" s="73">
        <v>0.15</v>
      </c>
      <c r="H18" s="74">
        <f>D18*G18</f>
        <v>45</v>
      </c>
      <c r="I18" s="76"/>
    </row>
    <row r="19" spans="1:9" s="3" customFormat="1" x14ac:dyDescent="0.25">
      <c r="A19" s="100"/>
      <c r="B19" s="108"/>
      <c r="C19" s="72"/>
      <c r="D19" s="75"/>
      <c r="E19" s="71" t="s">
        <v>23</v>
      </c>
      <c r="F19" s="72" t="s">
        <v>24</v>
      </c>
      <c r="G19" s="73">
        <v>16</v>
      </c>
      <c r="H19" s="74">
        <v>17572.8</v>
      </c>
      <c r="I19" s="76"/>
    </row>
    <row r="20" spans="1:9" s="3" customFormat="1" x14ac:dyDescent="0.25">
      <c r="A20" s="100"/>
      <c r="B20" s="108"/>
      <c r="C20" s="72"/>
      <c r="D20" s="75"/>
      <c r="E20" s="71" t="s">
        <v>20</v>
      </c>
      <c r="F20" s="72" t="s">
        <v>12</v>
      </c>
      <c r="G20" s="73">
        <v>3</v>
      </c>
      <c r="H20" s="74">
        <v>3294.9</v>
      </c>
      <c r="I20" s="76"/>
    </row>
    <row r="21" spans="1:9" s="3" customFormat="1" x14ac:dyDescent="0.25">
      <c r="A21" s="101"/>
      <c r="B21" s="108"/>
      <c r="C21" s="72"/>
      <c r="D21" s="75"/>
      <c r="E21" s="71" t="s">
        <v>119</v>
      </c>
      <c r="F21" s="72" t="s">
        <v>5</v>
      </c>
      <c r="G21" s="73" t="s">
        <v>10</v>
      </c>
      <c r="H21" s="74">
        <v>20</v>
      </c>
      <c r="I21" s="76"/>
    </row>
    <row r="22" spans="1:9" s="3" customFormat="1" ht="30" x14ac:dyDescent="0.25">
      <c r="A22" s="77">
        <v>4</v>
      </c>
      <c r="B22" s="71" t="s">
        <v>173</v>
      </c>
      <c r="C22" s="72" t="s">
        <v>11</v>
      </c>
      <c r="D22" s="75">
        <v>200</v>
      </c>
      <c r="E22" s="71" t="s">
        <v>184</v>
      </c>
      <c r="F22" s="72" t="s">
        <v>4</v>
      </c>
      <c r="G22" s="73">
        <f>0.3*1.05</f>
        <v>0.315</v>
      </c>
      <c r="H22" s="74">
        <f>G22*D22</f>
        <v>63</v>
      </c>
      <c r="I22" s="76"/>
    </row>
    <row r="23" spans="1:9" s="3" customFormat="1" x14ac:dyDescent="0.25">
      <c r="A23" s="77">
        <v>5</v>
      </c>
      <c r="B23" s="71" t="s">
        <v>180</v>
      </c>
      <c r="C23" s="72" t="s">
        <v>56</v>
      </c>
      <c r="D23" s="75">
        <v>2540</v>
      </c>
      <c r="E23" s="71" t="s">
        <v>182</v>
      </c>
      <c r="F23" s="72" t="s">
        <v>4</v>
      </c>
      <c r="G23" s="73">
        <v>1.1499999999999999</v>
      </c>
      <c r="H23" s="74">
        <f>G23*D23</f>
        <v>2921</v>
      </c>
      <c r="I23" s="76"/>
    </row>
    <row r="24" spans="1:9" s="3" customFormat="1" ht="30" x14ac:dyDescent="0.25">
      <c r="A24" s="77">
        <v>6</v>
      </c>
      <c r="B24" s="71" t="s">
        <v>172</v>
      </c>
      <c r="C24" s="72" t="s">
        <v>5</v>
      </c>
      <c r="D24" s="75">
        <v>1</v>
      </c>
      <c r="E24" s="71" t="s">
        <v>186</v>
      </c>
      <c r="F24" s="72" t="s">
        <v>5</v>
      </c>
      <c r="G24" s="73">
        <v>1</v>
      </c>
      <c r="H24" s="74">
        <v>1</v>
      </c>
      <c r="I24" s="76"/>
    </row>
    <row r="25" spans="1:9" s="3" customFormat="1" ht="30" x14ac:dyDescent="0.25">
      <c r="A25" s="77">
        <v>7</v>
      </c>
      <c r="B25" s="71" t="s">
        <v>174</v>
      </c>
      <c r="C25" s="72" t="s">
        <v>56</v>
      </c>
      <c r="D25" s="75">
        <v>148.80000000000001</v>
      </c>
      <c r="E25" s="71"/>
      <c r="F25" s="72"/>
      <c r="G25" s="73"/>
      <c r="H25" s="74"/>
      <c r="I25" s="76"/>
    </row>
    <row r="26" spans="1:9" s="3" customFormat="1" ht="30" x14ac:dyDescent="0.25">
      <c r="A26" s="77">
        <v>8</v>
      </c>
      <c r="B26" s="71" t="s">
        <v>175</v>
      </c>
      <c r="C26" s="72" t="s">
        <v>56</v>
      </c>
      <c r="D26" s="75">
        <v>450</v>
      </c>
      <c r="E26" s="71" t="s">
        <v>184</v>
      </c>
      <c r="F26" s="72" t="s">
        <v>4</v>
      </c>
      <c r="G26" s="73">
        <v>1.1499999999999999</v>
      </c>
      <c r="H26" s="74">
        <v>450</v>
      </c>
      <c r="I26" s="76"/>
    </row>
    <row r="27" spans="1:9" s="3" customFormat="1" ht="30" x14ac:dyDescent="0.25">
      <c r="A27" s="77">
        <v>9</v>
      </c>
      <c r="B27" s="71" t="s">
        <v>176</v>
      </c>
      <c r="C27" s="72" t="s">
        <v>11</v>
      </c>
      <c r="D27" s="75">
        <v>300</v>
      </c>
      <c r="E27" s="71" t="s">
        <v>183</v>
      </c>
      <c r="F27" s="72" t="s">
        <v>4</v>
      </c>
      <c r="G27" s="73">
        <v>1.1499999999999999</v>
      </c>
      <c r="H27" s="74">
        <v>30</v>
      </c>
      <c r="I27" s="76"/>
    </row>
    <row r="28" spans="1:9" s="3" customFormat="1" ht="30" x14ac:dyDescent="0.25">
      <c r="A28" s="77">
        <v>10</v>
      </c>
      <c r="B28" s="71" t="s">
        <v>47</v>
      </c>
      <c r="C28" s="72" t="s">
        <v>5</v>
      </c>
      <c r="D28" s="75">
        <v>3</v>
      </c>
      <c r="E28" s="71" t="s">
        <v>120</v>
      </c>
      <c r="F28" s="72" t="s">
        <v>5</v>
      </c>
      <c r="G28" s="73" t="s">
        <v>10</v>
      </c>
      <c r="H28" s="74">
        <v>3</v>
      </c>
      <c r="I28" s="76"/>
    </row>
    <row r="29" spans="1:9" s="3" customFormat="1" x14ac:dyDescent="0.25">
      <c r="A29" s="99">
        <v>11</v>
      </c>
      <c r="B29" s="107" t="s">
        <v>49</v>
      </c>
      <c r="C29" s="95" t="s">
        <v>56</v>
      </c>
      <c r="D29" s="75">
        <v>460</v>
      </c>
      <c r="E29" s="71" t="s">
        <v>121</v>
      </c>
      <c r="F29" s="72" t="s">
        <v>4</v>
      </c>
      <c r="G29" s="73">
        <v>1.05</v>
      </c>
      <c r="H29" s="75">
        <f>G29*D29</f>
        <v>483</v>
      </c>
      <c r="I29" s="76"/>
    </row>
    <row r="30" spans="1:9" s="3" customFormat="1" x14ac:dyDescent="0.25">
      <c r="A30" s="101"/>
      <c r="B30" s="109"/>
      <c r="C30" s="96"/>
      <c r="D30" s="75"/>
      <c r="E30" s="71" t="s">
        <v>122</v>
      </c>
      <c r="F30" s="72" t="s">
        <v>12</v>
      </c>
      <c r="G30" s="73">
        <v>0.1</v>
      </c>
      <c r="H30" s="75">
        <f>G30*D29</f>
        <v>46</v>
      </c>
      <c r="I30" s="76"/>
    </row>
    <row r="31" spans="1:9" s="3" customFormat="1" x14ac:dyDescent="0.25">
      <c r="A31" s="99">
        <v>12</v>
      </c>
      <c r="B31" s="107" t="s">
        <v>50</v>
      </c>
      <c r="C31" s="72" t="s">
        <v>11</v>
      </c>
      <c r="D31" s="75">
        <v>314</v>
      </c>
      <c r="E31" s="71" t="s">
        <v>44</v>
      </c>
      <c r="F31" s="72" t="s">
        <v>11</v>
      </c>
      <c r="G31" s="73">
        <v>1.05</v>
      </c>
      <c r="H31" s="75">
        <f>G31*D31</f>
        <v>329.7</v>
      </c>
      <c r="I31" s="76"/>
    </row>
    <row r="32" spans="1:9" s="3" customFormat="1" x14ac:dyDescent="0.25">
      <c r="A32" s="100"/>
      <c r="B32" s="108"/>
      <c r="C32" s="72"/>
      <c r="D32" s="75"/>
      <c r="E32" s="78" t="s">
        <v>35</v>
      </c>
      <c r="F32" s="79" t="s">
        <v>5</v>
      </c>
      <c r="G32" s="73">
        <v>6</v>
      </c>
      <c r="H32" s="75">
        <f>G32*D31</f>
        <v>1884</v>
      </c>
      <c r="I32" s="76"/>
    </row>
    <row r="33" spans="1:9" s="3" customFormat="1" x14ac:dyDescent="0.25">
      <c r="A33" s="101"/>
      <c r="B33" s="109"/>
      <c r="C33" s="72"/>
      <c r="D33" s="75"/>
      <c r="E33" s="80" t="s">
        <v>25</v>
      </c>
      <c r="F33" s="79" t="s">
        <v>5</v>
      </c>
      <c r="G33" s="73">
        <v>0.3</v>
      </c>
      <c r="H33" s="75">
        <f>G33*D31</f>
        <v>94.2</v>
      </c>
      <c r="I33" s="76"/>
    </row>
    <row r="34" spans="1:9" s="3" customFormat="1" x14ac:dyDescent="0.25">
      <c r="A34" s="77">
        <v>13</v>
      </c>
      <c r="B34" s="71" t="s">
        <v>51</v>
      </c>
      <c r="C34" s="72" t="s">
        <v>56</v>
      </c>
      <c r="D34" s="75">
        <v>578.6</v>
      </c>
      <c r="E34" s="71"/>
      <c r="F34" s="72"/>
      <c r="G34" s="73"/>
      <c r="H34" s="74"/>
      <c r="I34" s="76"/>
    </row>
    <row r="35" spans="1:9" s="3" customFormat="1" x14ac:dyDescent="0.25">
      <c r="A35" s="99">
        <v>14</v>
      </c>
      <c r="B35" s="107" t="s">
        <v>52</v>
      </c>
      <c r="C35" s="72" t="s">
        <v>56</v>
      </c>
      <c r="D35" s="75">
        <v>578.6</v>
      </c>
      <c r="E35" s="71" t="s">
        <v>37</v>
      </c>
      <c r="F35" s="72" t="s">
        <v>12</v>
      </c>
      <c r="G35" s="73">
        <v>0.16</v>
      </c>
      <c r="H35" s="75">
        <f>G35*D35</f>
        <v>92.576000000000008</v>
      </c>
      <c r="I35" s="76"/>
    </row>
    <row r="36" spans="1:9" s="3" customFormat="1" x14ac:dyDescent="0.25">
      <c r="A36" s="100"/>
      <c r="B36" s="108"/>
      <c r="C36" s="72"/>
      <c r="D36" s="75"/>
      <c r="E36" s="71" t="s">
        <v>14</v>
      </c>
      <c r="F36" s="72" t="s">
        <v>12</v>
      </c>
      <c r="G36" s="73">
        <v>3.6</v>
      </c>
      <c r="H36" s="75">
        <f>G36*D35</f>
        <v>2082.96</v>
      </c>
      <c r="I36" s="76"/>
    </row>
    <row r="37" spans="1:9" s="3" customFormat="1" x14ac:dyDescent="0.25">
      <c r="A37" s="100"/>
      <c r="B37" s="108"/>
      <c r="C37" s="72"/>
      <c r="D37" s="75"/>
      <c r="E37" s="25" t="s">
        <v>15</v>
      </c>
      <c r="F37" s="72" t="s">
        <v>12</v>
      </c>
      <c r="G37" s="73">
        <v>2.4</v>
      </c>
      <c r="H37" s="75">
        <f>G37*D35</f>
        <v>1388.64</v>
      </c>
      <c r="I37" s="76"/>
    </row>
    <row r="38" spans="1:9" s="3" customFormat="1" x14ac:dyDescent="0.25">
      <c r="A38" s="101"/>
      <c r="B38" s="109"/>
      <c r="C38" s="72"/>
      <c r="D38" s="75"/>
      <c r="E38" s="81" t="s">
        <v>123</v>
      </c>
      <c r="F38" s="72" t="s">
        <v>12</v>
      </c>
      <c r="G38" s="73">
        <v>0.2</v>
      </c>
      <c r="H38" s="75">
        <f>G38*D35</f>
        <v>115.72000000000001</v>
      </c>
      <c r="I38" s="76"/>
    </row>
    <row r="39" spans="1:9" s="3" customFormat="1" x14ac:dyDescent="0.25">
      <c r="A39" s="77">
        <v>15</v>
      </c>
      <c r="B39" s="71" t="s">
        <v>53</v>
      </c>
      <c r="C39" s="72" t="s">
        <v>56</v>
      </c>
      <c r="D39" s="75">
        <v>350.7</v>
      </c>
      <c r="E39" s="71"/>
      <c r="F39" s="72"/>
      <c r="G39" s="73"/>
      <c r="H39" s="74"/>
      <c r="I39" s="76"/>
    </row>
    <row r="40" spans="1:9" s="3" customFormat="1" x14ac:dyDescent="0.25">
      <c r="A40" s="99">
        <v>16</v>
      </c>
      <c r="B40" s="107" t="s">
        <v>54</v>
      </c>
      <c r="C40" s="72" t="s">
        <v>56</v>
      </c>
      <c r="D40" s="75">
        <v>350.7</v>
      </c>
      <c r="E40" s="71" t="s">
        <v>37</v>
      </c>
      <c r="F40" s="72" t="s">
        <v>12</v>
      </c>
      <c r="G40" s="73">
        <v>0.16</v>
      </c>
      <c r="H40" s="75">
        <f>G40*D40</f>
        <v>56.112000000000002</v>
      </c>
      <c r="I40" s="76"/>
    </row>
    <row r="41" spans="1:9" s="3" customFormat="1" x14ac:dyDescent="0.25">
      <c r="A41" s="100"/>
      <c r="B41" s="108"/>
      <c r="C41" s="72"/>
      <c r="D41" s="75"/>
      <c r="E41" s="71" t="s">
        <v>14</v>
      </c>
      <c r="F41" s="72" t="s">
        <v>12</v>
      </c>
      <c r="G41" s="73">
        <v>3.6</v>
      </c>
      <c r="H41" s="75">
        <f>G41*D40</f>
        <v>1262.52</v>
      </c>
      <c r="I41" s="76"/>
    </row>
    <row r="42" spans="1:9" s="3" customFormat="1" x14ac:dyDescent="0.25">
      <c r="A42" s="100"/>
      <c r="B42" s="108"/>
      <c r="C42" s="72"/>
      <c r="D42" s="75"/>
      <c r="E42" s="25" t="s">
        <v>15</v>
      </c>
      <c r="F42" s="72" t="s">
        <v>12</v>
      </c>
      <c r="G42" s="73">
        <v>2.4</v>
      </c>
      <c r="H42" s="75">
        <f>G42*D40</f>
        <v>841.68</v>
      </c>
      <c r="I42" s="76"/>
    </row>
    <row r="43" spans="1:9" s="3" customFormat="1" x14ac:dyDescent="0.25">
      <c r="A43" s="101"/>
      <c r="B43" s="109"/>
      <c r="C43" s="72"/>
      <c r="D43" s="75"/>
      <c r="E43" s="81" t="s">
        <v>123</v>
      </c>
      <c r="F43" s="72" t="s">
        <v>12</v>
      </c>
      <c r="G43" s="73">
        <v>0.2</v>
      </c>
      <c r="H43" s="75">
        <f>G43*D40</f>
        <v>70.14</v>
      </c>
      <c r="I43" s="76"/>
    </row>
    <row r="44" spans="1:9" s="3" customFormat="1" x14ac:dyDescent="0.25">
      <c r="A44" s="99">
        <v>17</v>
      </c>
      <c r="B44" s="107" t="s">
        <v>57</v>
      </c>
      <c r="C44" s="72" t="s">
        <v>56</v>
      </c>
      <c r="D44" s="75">
        <v>242.7</v>
      </c>
      <c r="E44" s="71" t="s">
        <v>37</v>
      </c>
      <c r="F44" s="72" t="s">
        <v>12</v>
      </c>
      <c r="G44" s="73">
        <v>0.16</v>
      </c>
      <c r="H44" s="75">
        <f>G44*D44</f>
        <v>38.832000000000001</v>
      </c>
      <c r="I44" s="76"/>
    </row>
    <row r="45" spans="1:9" s="3" customFormat="1" x14ac:dyDescent="0.25">
      <c r="A45" s="100"/>
      <c r="B45" s="108"/>
      <c r="C45" s="72"/>
      <c r="D45" s="75"/>
      <c r="E45" s="82" t="s">
        <v>21</v>
      </c>
      <c r="F45" s="72" t="s">
        <v>4</v>
      </c>
      <c r="G45" s="83">
        <v>1.1000000000000001</v>
      </c>
      <c r="H45" s="84">
        <f>G45*D44</f>
        <v>266.97000000000003</v>
      </c>
      <c r="I45" s="76"/>
    </row>
    <row r="46" spans="1:9" s="3" customFormat="1" x14ac:dyDescent="0.25">
      <c r="A46" s="100"/>
      <c r="B46" s="108"/>
      <c r="C46" s="72"/>
      <c r="D46" s="75"/>
      <c r="E46" s="71" t="s">
        <v>22</v>
      </c>
      <c r="F46" s="72" t="s">
        <v>12</v>
      </c>
      <c r="G46" s="73">
        <v>18.5</v>
      </c>
      <c r="H46" s="75">
        <f>G46*D44</f>
        <v>4489.95</v>
      </c>
      <c r="I46" s="76"/>
    </row>
    <row r="47" spans="1:9" s="3" customFormat="1" x14ac:dyDescent="0.25">
      <c r="A47" s="100"/>
      <c r="B47" s="108"/>
      <c r="C47" s="72"/>
      <c r="D47" s="75"/>
      <c r="E47" s="71" t="s">
        <v>41</v>
      </c>
      <c r="F47" s="72" t="s">
        <v>5</v>
      </c>
      <c r="G47" s="73">
        <v>4</v>
      </c>
      <c r="H47" s="75">
        <f>G47*D44</f>
        <v>970.8</v>
      </c>
      <c r="I47" s="76"/>
    </row>
    <row r="48" spans="1:9" s="3" customFormat="1" x14ac:dyDescent="0.25">
      <c r="A48" s="101"/>
      <c r="B48" s="109"/>
      <c r="C48" s="72"/>
      <c r="D48" s="75"/>
      <c r="E48" s="25" t="s">
        <v>16</v>
      </c>
      <c r="F48" s="72" t="s">
        <v>12</v>
      </c>
      <c r="G48" s="73">
        <v>0.3</v>
      </c>
      <c r="H48" s="75">
        <f>G48*D44</f>
        <v>72.809999999999988</v>
      </c>
      <c r="I48" s="76"/>
    </row>
    <row r="49" spans="1:9" s="3" customFormat="1" ht="30" x14ac:dyDescent="0.25">
      <c r="A49" s="77">
        <v>18</v>
      </c>
      <c r="B49" s="71" t="s">
        <v>58</v>
      </c>
      <c r="C49" s="72" t="s">
        <v>56</v>
      </c>
      <c r="D49" s="75">
        <v>43.1</v>
      </c>
      <c r="E49" s="71" t="s">
        <v>181</v>
      </c>
      <c r="F49" s="72" t="s">
        <v>4</v>
      </c>
      <c r="G49" s="73">
        <v>3.12</v>
      </c>
      <c r="H49" s="74">
        <f>D49/G49</f>
        <v>13.814102564102564</v>
      </c>
      <c r="I49" s="76"/>
    </row>
    <row r="50" spans="1:9" s="3" customFormat="1" x14ac:dyDescent="0.25">
      <c r="A50" s="77">
        <v>19</v>
      </c>
      <c r="B50" s="71" t="s">
        <v>59</v>
      </c>
      <c r="C50" s="72" t="s">
        <v>56</v>
      </c>
      <c r="D50" s="75">
        <v>200</v>
      </c>
      <c r="E50" s="82" t="s">
        <v>124</v>
      </c>
      <c r="F50" s="72" t="s">
        <v>4</v>
      </c>
      <c r="G50" s="73">
        <v>1.2</v>
      </c>
      <c r="H50" s="84">
        <v>120</v>
      </c>
      <c r="I50" s="76"/>
    </row>
    <row r="51" spans="1:9" s="3" customFormat="1" ht="30" x14ac:dyDescent="0.25">
      <c r="A51" s="77">
        <v>20</v>
      </c>
      <c r="B51" s="71" t="s">
        <v>60</v>
      </c>
      <c r="C51" s="72" t="s">
        <v>5</v>
      </c>
      <c r="D51" s="75">
        <v>16</v>
      </c>
      <c r="E51" s="71" t="s">
        <v>125</v>
      </c>
      <c r="F51" s="72" t="s">
        <v>5</v>
      </c>
      <c r="G51" s="73" t="s">
        <v>10</v>
      </c>
      <c r="H51" s="74">
        <f>D51</f>
        <v>16</v>
      </c>
      <c r="I51" s="76"/>
    </row>
    <row r="52" spans="1:9" s="3" customFormat="1" x14ac:dyDescent="0.25">
      <c r="A52" s="118">
        <v>21</v>
      </c>
      <c r="B52" s="107" t="s">
        <v>61</v>
      </c>
      <c r="C52" s="72" t="s">
        <v>11</v>
      </c>
      <c r="D52" s="75">
        <v>10</v>
      </c>
      <c r="E52" s="71" t="s">
        <v>28</v>
      </c>
      <c r="F52" s="72" t="s">
        <v>12</v>
      </c>
      <c r="G52" s="73">
        <v>5</v>
      </c>
      <c r="H52" s="74">
        <f>G52*D52</f>
        <v>50</v>
      </c>
      <c r="I52" s="76"/>
    </row>
    <row r="53" spans="1:9" s="3" customFormat="1" x14ac:dyDescent="0.25">
      <c r="A53" s="119"/>
      <c r="B53" s="108"/>
      <c r="C53" s="72"/>
      <c r="D53" s="75"/>
      <c r="E53" s="71" t="s">
        <v>23</v>
      </c>
      <c r="F53" s="72" t="s">
        <v>12</v>
      </c>
      <c r="G53" s="73">
        <v>32</v>
      </c>
      <c r="H53" s="74">
        <f>G53*D52</f>
        <v>320</v>
      </c>
      <c r="I53" s="76"/>
    </row>
    <row r="54" spans="1:9" s="3" customFormat="1" x14ac:dyDescent="0.25">
      <c r="A54" s="120"/>
      <c r="B54" s="109"/>
      <c r="C54" s="72"/>
      <c r="D54" s="75"/>
      <c r="E54" s="71" t="s">
        <v>126</v>
      </c>
      <c r="F54" s="72" t="s">
        <v>11</v>
      </c>
      <c r="G54" s="73">
        <v>1.1000000000000001</v>
      </c>
      <c r="H54" s="74">
        <f>G54*D52</f>
        <v>11</v>
      </c>
      <c r="I54" s="76"/>
    </row>
    <row r="55" spans="1:9" s="3" customFormat="1" x14ac:dyDescent="0.25">
      <c r="A55" s="85">
        <v>22</v>
      </c>
      <c r="B55" s="78" t="s">
        <v>185</v>
      </c>
      <c r="C55" s="72" t="s">
        <v>4</v>
      </c>
      <c r="D55" s="75">
        <v>66</v>
      </c>
      <c r="E55" s="71"/>
      <c r="F55" s="72"/>
      <c r="G55" s="73"/>
      <c r="H55" s="74"/>
      <c r="I55" s="76"/>
    </row>
    <row r="56" spans="1:9" s="3" customFormat="1" x14ac:dyDescent="0.25">
      <c r="A56" s="126">
        <v>23</v>
      </c>
      <c r="B56" s="107" t="s">
        <v>55</v>
      </c>
      <c r="C56" s="72" t="s">
        <v>56</v>
      </c>
      <c r="D56" s="75">
        <v>77</v>
      </c>
      <c r="E56" s="71" t="s">
        <v>37</v>
      </c>
      <c r="F56" s="72" t="s">
        <v>12</v>
      </c>
      <c r="G56" s="73">
        <v>0.16</v>
      </c>
      <c r="H56" s="75">
        <v>12.32</v>
      </c>
      <c r="I56" s="76"/>
    </row>
    <row r="57" spans="1:9" s="3" customFormat="1" x14ac:dyDescent="0.25">
      <c r="A57" s="127"/>
      <c r="B57" s="108"/>
      <c r="C57" s="72"/>
      <c r="D57" s="75"/>
      <c r="E57" s="82" t="s">
        <v>178</v>
      </c>
      <c r="F57" s="72" t="s">
        <v>4</v>
      </c>
      <c r="G57" s="83">
        <v>1.1000000000000001</v>
      </c>
      <c r="H57" s="84">
        <v>84.7</v>
      </c>
      <c r="I57" s="76"/>
    </row>
    <row r="58" spans="1:9" s="3" customFormat="1" x14ac:dyDescent="0.25">
      <c r="A58" s="127"/>
      <c r="B58" s="108"/>
      <c r="C58" s="72"/>
      <c r="D58" s="75"/>
      <c r="E58" s="71" t="s">
        <v>179</v>
      </c>
      <c r="F58" s="72" t="s">
        <v>12</v>
      </c>
      <c r="G58" s="73">
        <v>7.14</v>
      </c>
      <c r="H58" s="75">
        <v>549.78</v>
      </c>
      <c r="I58" s="76"/>
    </row>
    <row r="59" spans="1:9" s="3" customFormat="1" x14ac:dyDescent="0.25">
      <c r="A59" s="128"/>
      <c r="B59" s="109"/>
      <c r="C59" s="72"/>
      <c r="D59" s="75"/>
      <c r="E59" s="25" t="s">
        <v>16</v>
      </c>
      <c r="F59" s="72" t="s">
        <v>12</v>
      </c>
      <c r="G59" s="73">
        <v>0.3</v>
      </c>
      <c r="H59" s="75">
        <v>23.1</v>
      </c>
      <c r="I59" s="76"/>
    </row>
    <row r="60" spans="1:9" s="3" customFormat="1" ht="23.25" x14ac:dyDescent="0.25">
      <c r="A60" s="67"/>
      <c r="B60" s="53" t="s">
        <v>62</v>
      </c>
      <c r="C60" s="54"/>
      <c r="D60" s="55"/>
      <c r="E60" s="43"/>
      <c r="F60" s="44"/>
      <c r="G60" s="45"/>
      <c r="H60" s="46"/>
      <c r="I60" s="76"/>
    </row>
    <row r="61" spans="1:9" s="3" customFormat="1" x14ac:dyDescent="0.25">
      <c r="A61" s="68">
        <v>1</v>
      </c>
      <c r="B61" s="14" t="s">
        <v>63</v>
      </c>
      <c r="C61" s="15" t="s">
        <v>5</v>
      </c>
      <c r="D61" s="32">
        <v>128</v>
      </c>
      <c r="E61" s="14"/>
      <c r="F61" s="15"/>
      <c r="G61" s="29"/>
      <c r="H61" s="21"/>
    </row>
    <row r="62" spans="1:9" s="3" customFormat="1" x14ac:dyDescent="0.25">
      <c r="A62" s="66">
        <v>2</v>
      </c>
      <c r="B62" s="9" t="s">
        <v>64</v>
      </c>
      <c r="C62" s="4" t="s">
        <v>5</v>
      </c>
      <c r="D62" s="18">
        <v>126</v>
      </c>
      <c r="E62" s="9"/>
      <c r="F62" s="4"/>
      <c r="G62" s="17"/>
      <c r="H62" s="35"/>
    </row>
    <row r="63" spans="1:9" s="3" customFormat="1" x14ac:dyDescent="0.25">
      <c r="A63" s="66">
        <v>3</v>
      </c>
      <c r="B63" s="9" t="s">
        <v>65</v>
      </c>
      <c r="C63" s="4" t="s">
        <v>5</v>
      </c>
      <c r="D63" s="18">
        <v>128</v>
      </c>
      <c r="E63" s="9" t="s">
        <v>127</v>
      </c>
      <c r="F63" s="4" t="s">
        <v>5</v>
      </c>
      <c r="G63" s="17" t="s">
        <v>10</v>
      </c>
      <c r="H63" s="35">
        <f t="shared" ref="H63:H78" si="0">D63</f>
        <v>128</v>
      </c>
    </row>
    <row r="64" spans="1:9" s="3" customFormat="1" x14ac:dyDescent="0.25">
      <c r="A64" s="66">
        <v>4</v>
      </c>
      <c r="B64" s="9" t="s">
        <v>66</v>
      </c>
      <c r="C64" s="4" t="s">
        <v>5</v>
      </c>
      <c r="D64" s="18">
        <v>126</v>
      </c>
      <c r="E64" s="9" t="s">
        <v>128</v>
      </c>
      <c r="F64" s="4" t="s">
        <v>5</v>
      </c>
      <c r="G64" s="17" t="s">
        <v>10</v>
      </c>
      <c r="H64" s="35">
        <f t="shared" si="0"/>
        <v>126</v>
      </c>
    </row>
    <row r="65" spans="1:8" s="3" customFormat="1" x14ac:dyDescent="0.25">
      <c r="A65" s="66">
        <v>5</v>
      </c>
      <c r="B65" s="9" t="s">
        <v>67</v>
      </c>
      <c r="C65" s="4" t="s">
        <v>5</v>
      </c>
      <c r="D65" s="18">
        <v>2</v>
      </c>
      <c r="E65" s="9" t="s">
        <v>129</v>
      </c>
      <c r="F65" s="4" t="s">
        <v>5</v>
      </c>
      <c r="G65" s="17" t="s">
        <v>10</v>
      </c>
      <c r="H65" s="35">
        <f t="shared" si="0"/>
        <v>2</v>
      </c>
    </row>
    <row r="66" spans="1:8" s="3" customFormat="1" x14ac:dyDescent="0.25">
      <c r="A66" s="66">
        <v>6</v>
      </c>
      <c r="B66" s="9" t="s">
        <v>68</v>
      </c>
      <c r="C66" s="4" t="s">
        <v>5</v>
      </c>
      <c r="D66" s="18">
        <v>2</v>
      </c>
      <c r="E66" s="9" t="s">
        <v>130</v>
      </c>
      <c r="F66" s="4" t="s">
        <v>5</v>
      </c>
      <c r="G66" s="17" t="s">
        <v>10</v>
      </c>
      <c r="H66" s="35">
        <f t="shared" si="0"/>
        <v>2</v>
      </c>
    </row>
    <row r="67" spans="1:8" s="3" customFormat="1" x14ac:dyDescent="0.25">
      <c r="A67" s="66">
        <v>7</v>
      </c>
      <c r="B67" s="9" t="s">
        <v>69</v>
      </c>
      <c r="C67" s="4" t="s">
        <v>5</v>
      </c>
      <c r="D67" s="18">
        <v>4</v>
      </c>
      <c r="E67" s="9" t="s">
        <v>131</v>
      </c>
      <c r="F67" s="4" t="s">
        <v>5</v>
      </c>
      <c r="G67" s="17" t="s">
        <v>10</v>
      </c>
      <c r="H67" s="35">
        <f t="shared" si="0"/>
        <v>4</v>
      </c>
    </row>
    <row r="68" spans="1:8" s="3" customFormat="1" x14ac:dyDescent="0.25">
      <c r="A68" s="66">
        <v>8</v>
      </c>
      <c r="B68" s="9" t="s">
        <v>70</v>
      </c>
      <c r="C68" s="4" t="s">
        <v>5</v>
      </c>
      <c r="D68" s="18">
        <v>2</v>
      </c>
      <c r="E68" s="9" t="s">
        <v>132</v>
      </c>
      <c r="F68" s="4" t="s">
        <v>5</v>
      </c>
      <c r="G68" s="17" t="s">
        <v>10</v>
      </c>
      <c r="H68" s="35">
        <f t="shared" si="0"/>
        <v>2</v>
      </c>
    </row>
    <row r="69" spans="1:8" s="3" customFormat="1" x14ac:dyDescent="0.25">
      <c r="A69" s="66">
        <v>9</v>
      </c>
      <c r="B69" s="9" t="s">
        <v>71</v>
      </c>
      <c r="C69" s="4" t="s">
        <v>5</v>
      </c>
      <c r="D69" s="18">
        <v>4</v>
      </c>
      <c r="E69" s="9" t="s">
        <v>133</v>
      </c>
      <c r="F69" s="4" t="s">
        <v>5</v>
      </c>
      <c r="G69" s="17" t="s">
        <v>10</v>
      </c>
      <c r="H69" s="35">
        <f t="shared" si="0"/>
        <v>4</v>
      </c>
    </row>
    <row r="70" spans="1:8" s="3" customFormat="1" x14ac:dyDescent="0.25">
      <c r="A70" s="66">
        <v>10</v>
      </c>
      <c r="B70" s="9" t="s">
        <v>72</v>
      </c>
      <c r="C70" s="4" t="s">
        <v>5</v>
      </c>
      <c r="D70" s="18">
        <v>10</v>
      </c>
      <c r="E70" s="9" t="s">
        <v>134</v>
      </c>
      <c r="F70" s="4" t="s">
        <v>5</v>
      </c>
      <c r="G70" s="17" t="s">
        <v>10</v>
      </c>
      <c r="H70" s="35">
        <f t="shared" si="0"/>
        <v>10</v>
      </c>
    </row>
    <row r="71" spans="1:8" s="3" customFormat="1" x14ac:dyDescent="0.25">
      <c r="A71" s="66">
        <v>11</v>
      </c>
      <c r="B71" s="9" t="s">
        <v>73</v>
      </c>
      <c r="C71" s="4" t="s">
        <v>5</v>
      </c>
      <c r="D71" s="18">
        <v>15</v>
      </c>
      <c r="E71" s="9" t="s">
        <v>135</v>
      </c>
      <c r="F71" s="4" t="s">
        <v>5</v>
      </c>
      <c r="G71" s="17" t="s">
        <v>10</v>
      </c>
      <c r="H71" s="35">
        <f t="shared" si="0"/>
        <v>15</v>
      </c>
    </row>
    <row r="72" spans="1:8" s="3" customFormat="1" ht="30" x14ac:dyDescent="0.25">
      <c r="A72" s="66">
        <v>12</v>
      </c>
      <c r="B72" s="9" t="s">
        <v>74</v>
      </c>
      <c r="C72" s="4" t="s">
        <v>5</v>
      </c>
      <c r="D72" s="18">
        <v>20</v>
      </c>
      <c r="E72" s="9" t="s">
        <v>136</v>
      </c>
      <c r="F72" s="4" t="s">
        <v>5</v>
      </c>
      <c r="G72" s="17" t="s">
        <v>10</v>
      </c>
      <c r="H72" s="35">
        <f t="shared" si="0"/>
        <v>20</v>
      </c>
    </row>
    <row r="73" spans="1:8" s="3" customFormat="1" ht="30" x14ac:dyDescent="0.25">
      <c r="A73" s="66">
        <v>13</v>
      </c>
      <c r="B73" s="9" t="s">
        <v>75</v>
      </c>
      <c r="C73" s="4" t="s">
        <v>5</v>
      </c>
      <c r="D73" s="18">
        <v>4</v>
      </c>
      <c r="E73" s="9" t="s">
        <v>137</v>
      </c>
      <c r="F73" s="4" t="s">
        <v>5</v>
      </c>
      <c r="G73" s="17" t="s">
        <v>10</v>
      </c>
      <c r="H73" s="35">
        <f t="shared" si="0"/>
        <v>4</v>
      </c>
    </row>
    <row r="74" spans="1:8" s="3" customFormat="1" ht="30" x14ac:dyDescent="0.25">
      <c r="A74" s="66">
        <v>14</v>
      </c>
      <c r="B74" s="9" t="s">
        <v>76</v>
      </c>
      <c r="C74" s="4" t="s">
        <v>5</v>
      </c>
      <c r="D74" s="18">
        <v>4</v>
      </c>
      <c r="E74" s="9" t="s">
        <v>138</v>
      </c>
      <c r="F74" s="4" t="s">
        <v>5</v>
      </c>
      <c r="G74" s="17" t="s">
        <v>10</v>
      </c>
      <c r="H74" s="35">
        <f t="shared" si="0"/>
        <v>4</v>
      </c>
    </row>
    <row r="75" spans="1:8" s="3" customFormat="1" ht="30" x14ac:dyDescent="0.25">
      <c r="A75" s="66">
        <v>15</v>
      </c>
      <c r="B75" s="9" t="s">
        <v>77</v>
      </c>
      <c r="C75" s="4" t="s">
        <v>5</v>
      </c>
      <c r="D75" s="18">
        <v>10</v>
      </c>
      <c r="E75" s="9" t="s">
        <v>139</v>
      </c>
      <c r="F75" s="4" t="s">
        <v>5</v>
      </c>
      <c r="G75" s="17" t="s">
        <v>10</v>
      </c>
      <c r="H75" s="35">
        <f t="shared" si="0"/>
        <v>10</v>
      </c>
    </row>
    <row r="76" spans="1:8" s="3" customFormat="1" x14ac:dyDescent="0.25">
      <c r="A76" s="66">
        <v>16</v>
      </c>
      <c r="B76" s="9" t="s">
        <v>78</v>
      </c>
      <c r="C76" s="4" t="s">
        <v>11</v>
      </c>
      <c r="D76" s="18">
        <v>40</v>
      </c>
      <c r="E76" s="9" t="s">
        <v>140</v>
      </c>
      <c r="F76" s="4" t="s">
        <v>11</v>
      </c>
      <c r="G76" s="17" t="s">
        <v>10</v>
      </c>
      <c r="H76" s="35">
        <f t="shared" si="0"/>
        <v>40</v>
      </c>
    </row>
    <row r="77" spans="1:8" s="3" customFormat="1" x14ac:dyDescent="0.25">
      <c r="A77" s="66">
        <v>17</v>
      </c>
      <c r="B77" s="9" t="s">
        <v>79</v>
      </c>
      <c r="C77" s="4" t="s">
        <v>11</v>
      </c>
      <c r="D77" s="18">
        <v>12</v>
      </c>
      <c r="E77" s="9" t="s">
        <v>141</v>
      </c>
      <c r="F77" s="4" t="s">
        <v>11</v>
      </c>
      <c r="G77" s="17" t="s">
        <v>10</v>
      </c>
      <c r="H77" s="35">
        <f t="shared" si="0"/>
        <v>12</v>
      </c>
    </row>
    <row r="78" spans="1:8" s="3" customFormat="1" x14ac:dyDescent="0.25">
      <c r="A78" s="66">
        <v>18</v>
      </c>
      <c r="B78" s="9" t="s">
        <v>80</v>
      </c>
      <c r="C78" s="4" t="s">
        <v>11</v>
      </c>
      <c r="D78" s="18">
        <v>2</v>
      </c>
      <c r="E78" s="9" t="s">
        <v>142</v>
      </c>
      <c r="F78" s="4" t="s">
        <v>11</v>
      </c>
      <c r="G78" s="17" t="s">
        <v>10</v>
      </c>
      <c r="H78" s="35">
        <f t="shared" si="0"/>
        <v>2</v>
      </c>
    </row>
    <row r="79" spans="1:8" s="3" customFormat="1" x14ac:dyDescent="0.25">
      <c r="A79" s="66">
        <v>19</v>
      </c>
      <c r="B79" s="9" t="s">
        <v>81</v>
      </c>
      <c r="C79" s="4" t="s">
        <v>5</v>
      </c>
      <c r="D79" s="18">
        <v>2</v>
      </c>
      <c r="E79" s="9"/>
      <c r="F79" s="4"/>
      <c r="G79" s="17"/>
      <c r="H79" s="35"/>
    </row>
    <row r="80" spans="1:8" s="3" customFormat="1" x14ac:dyDescent="0.25">
      <c r="A80" s="66">
        <v>20</v>
      </c>
      <c r="B80" s="9" t="s">
        <v>82</v>
      </c>
      <c r="C80" s="4" t="s">
        <v>5</v>
      </c>
      <c r="D80" s="18">
        <v>1</v>
      </c>
      <c r="E80" s="9" t="s">
        <v>143</v>
      </c>
      <c r="F80" s="4" t="s">
        <v>5</v>
      </c>
      <c r="G80" s="17" t="s">
        <v>10</v>
      </c>
      <c r="H80" s="35">
        <f t="shared" ref="H80:H87" si="1">D80</f>
        <v>1</v>
      </c>
    </row>
    <row r="81" spans="1:8" s="3" customFormat="1" x14ac:dyDescent="0.25">
      <c r="A81" s="66">
        <v>21</v>
      </c>
      <c r="B81" s="16" t="s">
        <v>83</v>
      </c>
      <c r="C81" s="4" t="s">
        <v>5</v>
      </c>
      <c r="D81" s="18">
        <v>1</v>
      </c>
      <c r="E81" s="9" t="s">
        <v>143</v>
      </c>
      <c r="F81" s="4" t="s">
        <v>5</v>
      </c>
      <c r="G81" s="17" t="s">
        <v>10</v>
      </c>
      <c r="H81" s="35">
        <f t="shared" si="1"/>
        <v>1</v>
      </c>
    </row>
    <row r="82" spans="1:8" s="3" customFormat="1" x14ac:dyDescent="0.25">
      <c r="A82" s="66">
        <v>22</v>
      </c>
      <c r="B82" s="16" t="s">
        <v>84</v>
      </c>
      <c r="C82" s="4" t="s">
        <v>5</v>
      </c>
      <c r="D82" s="18">
        <v>2</v>
      </c>
      <c r="E82" s="9" t="s">
        <v>145</v>
      </c>
      <c r="F82" s="4" t="s">
        <v>5</v>
      </c>
      <c r="G82" s="17" t="s">
        <v>10</v>
      </c>
      <c r="H82" s="35">
        <f t="shared" si="1"/>
        <v>2</v>
      </c>
    </row>
    <row r="83" spans="1:8" s="3" customFormat="1" x14ac:dyDescent="0.25">
      <c r="A83" s="66">
        <v>23</v>
      </c>
      <c r="B83" s="16" t="s">
        <v>85</v>
      </c>
      <c r="C83" s="4" t="s">
        <v>5</v>
      </c>
      <c r="D83" s="18">
        <v>8</v>
      </c>
      <c r="E83" s="9" t="s">
        <v>144</v>
      </c>
      <c r="F83" s="4" t="s">
        <v>5</v>
      </c>
      <c r="G83" s="17" t="s">
        <v>10</v>
      </c>
      <c r="H83" s="35">
        <f t="shared" si="1"/>
        <v>8</v>
      </c>
    </row>
    <row r="84" spans="1:8" s="3" customFormat="1" x14ac:dyDescent="0.25">
      <c r="A84" s="66">
        <v>24</v>
      </c>
      <c r="B84" s="16" t="s">
        <v>86</v>
      </c>
      <c r="C84" s="4" t="s">
        <v>5</v>
      </c>
      <c r="D84" s="18">
        <v>4</v>
      </c>
      <c r="E84" s="9" t="s">
        <v>146</v>
      </c>
      <c r="F84" s="4" t="s">
        <v>5</v>
      </c>
      <c r="G84" s="17" t="s">
        <v>10</v>
      </c>
      <c r="H84" s="35">
        <f t="shared" si="1"/>
        <v>4</v>
      </c>
    </row>
    <row r="85" spans="1:8" s="3" customFormat="1" x14ac:dyDescent="0.25">
      <c r="A85" s="66">
        <v>25</v>
      </c>
      <c r="B85" s="9" t="s">
        <v>87</v>
      </c>
      <c r="C85" s="4" t="s">
        <v>5</v>
      </c>
      <c r="D85" s="18">
        <v>2</v>
      </c>
      <c r="E85" s="9" t="s">
        <v>147</v>
      </c>
      <c r="F85" s="4" t="s">
        <v>5</v>
      </c>
      <c r="G85" s="17" t="s">
        <v>10</v>
      </c>
      <c r="H85" s="35">
        <f t="shared" si="1"/>
        <v>2</v>
      </c>
    </row>
    <row r="86" spans="1:8" s="3" customFormat="1" x14ac:dyDescent="0.25">
      <c r="A86" s="66">
        <v>26</v>
      </c>
      <c r="B86" s="9" t="s">
        <v>88</v>
      </c>
      <c r="C86" s="4" t="s">
        <v>12</v>
      </c>
      <c r="D86" s="18">
        <v>20</v>
      </c>
      <c r="E86" s="9" t="s">
        <v>148</v>
      </c>
      <c r="F86" s="4" t="s">
        <v>12</v>
      </c>
      <c r="G86" s="17" t="s">
        <v>10</v>
      </c>
      <c r="H86" s="35">
        <f t="shared" si="1"/>
        <v>20</v>
      </c>
    </row>
    <row r="87" spans="1:8" s="3" customFormat="1" x14ac:dyDescent="0.25">
      <c r="A87" s="66">
        <v>27</v>
      </c>
      <c r="B87" s="9" t="s">
        <v>89</v>
      </c>
      <c r="C87" s="4" t="s">
        <v>5</v>
      </c>
      <c r="D87" s="18">
        <v>40</v>
      </c>
      <c r="E87" s="9" t="s">
        <v>149</v>
      </c>
      <c r="F87" s="4" t="s">
        <v>5</v>
      </c>
      <c r="G87" s="17" t="s">
        <v>10</v>
      </c>
      <c r="H87" s="35">
        <f t="shared" si="1"/>
        <v>40</v>
      </c>
    </row>
    <row r="88" spans="1:8" s="3" customFormat="1" x14ac:dyDescent="0.25">
      <c r="A88" s="66">
        <v>28</v>
      </c>
      <c r="B88" s="9" t="s">
        <v>90</v>
      </c>
      <c r="C88" s="4" t="s">
        <v>56</v>
      </c>
      <c r="D88" s="18">
        <v>12</v>
      </c>
      <c r="E88" s="9" t="s">
        <v>27</v>
      </c>
      <c r="F88" s="4" t="s">
        <v>12</v>
      </c>
      <c r="G88" s="17">
        <v>0.4</v>
      </c>
      <c r="H88" s="35">
        <f>G88*D88</f>
        <v>4.8000000000000007</v>
      </c>
    </row>
    <row r="89" spans="1:8" s="3" customFormat="1" x14ac:dyDescent="0.25">
      <c r="A89" s="66">
        <v>29</v>
      </c>
      <c r="B89" s="9" t="s">
        <v>91</v>
      </c>
      <c r="C89" s="4" t="s">
        <v>56</v>
      </c>
      <c r="D89" s="18">
        <v>18</v>
      </c>
      <c r="E89" s="9" t="s">
        <v>150</v>
      </c>
      <c r="F89" s="4" t="s">
        <v>12</v>
      </c>
      <c r="G89" s="17">
        <v>0.4</v>
      </c>
      <c r="H89" s="35">
        <f>G89*D89</f>
        <v>7.2</v>
      </c>
    </row>
    <row r="90" spans="1:8" s="3" customFormat="1" x14ac:dyDescent="0.25">
      <c r="A90" s="66">
        <v>30</v>
      </c>
      <c r="B90" s="9" t="s">
        <v>92</v>
      </c>
      <c r="C90" s="4" t="s">
        <v>56</v>
      </c>
      <c r="D90" s="18">
        <v>25</v>
      </c>
      <c r="E90" s="9"/>
      <c r="F90" s="4"/>
      <c r="G90" s="17"/>
      <c r="H90" s="35"/>
    </row>
    <row r="91" spans="1:8" s="3" customFormat="1" ht="30" x14ac:dyDescent="0.25">
      <c r="A91" s="66">
        <v>31</v>
      </c>
      <c r="B91" s="9" t="s">
        <v>93</v>
      </c>
      <c r="C91" s="4" t="s">
        <v>56</v>
      </c>
      <c r="D91" s="18">
        <v>25</v>
      </c>
      <c r="E91" s="9" t="s">
        <v>151</v>
      </c>
      <c r="F91" s="4" t="s">
        <v>4</v>
      </c>
      <c r="G91" s="17">
        <v>1.05</v>
      </c>
      <c r="H91" s="35">
        <f>G91*D91</f>
        <v>26.25</v>
      </c>
    </row>
    <row r="92" spans="1:8" s="3" customFormat="1" x14ac:dyDescent="0.25">
      <c r="A92" s="66">
        <v>32</v>
      </c>
      <c r="B92" s="9" t="s">
        <v>94</v>
      </c>
      <c r="C92" s="4" t="s">
        <v>5</v>
      </c>
      <c r="D92" s="18">
        <v>1</v>
      </c>
      <c r="E92" s="9"/>
      <c r="F92" s="4"/>
      <c r="G92" s="17"/>
      <c r="H92" s="35"/>
    </row>
    <row r="93" spans="1:8" s="3" customFormat="1" x14ac:dyDescent="0.25">
      <c r="A93" s="69">
        <v>33</v>
      </c>
      <c r="B93" s="13" t="s">
        <v>95</v>
      </c>
      <c r="C93" s="37" t="s">
        <v>5</v>
      </c>
      <c r="D93" s="42">
        <v>1</v>
      </c>
      <c r="E93" s="13" t="s">
        <v>152</v>
      </c>
      <c r="F93" s="4" t="s">
        <v>5</v>
      </c>
      <c r="G93" s="17" t="s">
        <v>10</v>
      </c>
      <c r="H93" s="35">
        <f>D93</f>
        <v>1</v>
      </c>
    </row>
    <row r="94" spans="1:8" s="3" customFormat="1" ht="23.25" x14ac:dyDescent="0.25">
      <c r="A94" s="67"/>
      <c r="B94" s="53" t="s">
        <v>96</v>
      </c>
      <c r="C94" s="54"/>
      <c r="D94" s="55"/>
      <c r="E94" s="43"/>
      <c r="F94" s="44"/>
      <c r="G94" s="45"/>
      <c r="H94" s="46"/>
    </row>
    <row r="95" spans="1:8" s="3" customFormat="1" ht="30" x14ac:dyDescent="0.25">
      <c r="A95" s="68">
        <v>1</v>
      </c>
      <c r="B95" s="14" t="s">
        <v>97</v>
      </c>
      <c r="C95" s="22" t="s">
        <v>5</v>
      </c>
      <c r="D95" s="33">
        <v>4</v>
      </c>
      <c r="E95" s="14" t="s">
        <v>153</v>
      </c>
      <c r="F95" s="4" t="s">
        <v>5</v>
      </c>
      <c r="G95" s="17" t="s">
        <v>10</v>
      </c>
      <c r="H95" s="35">
        <f t="shared" ref="H95:H109" si="2">D95</f>
        <v>4</v>
      </c>
    </row>
    <row r="96" spans="1:8" s="3" customFormat="1" x14ac:dyDescent="0.25">
      <c r="A96" s="66">
        <v>2</v>
      </c>
      <c r="B96" s="9" t="s">
        <v>98</v>
      </c>
      <c r="C96" s="23" t="s">
        <v>5</v>
      </c>
      <c r="D96" s="34">
        <v>3</v>
      </c>
      <c r="E96" s="9" t="s">
        <v>155</v>
      </c>
      <c r="F96" s="4" t="s">
        <v>5</v>
      </c>
      <c r="G96" s="17" t="s">
        <v>10</v>
      </c>
      <c r="H96" s="35">
        <f t="shared" si="2"/>
        <v>3</v>
      </c>
    </row>
    <row r="97" spans="1:8" s="3" customFormat="1" x14ac:dyDescent="0.25">
      <c r="A97" s="66">
        <v>3</v>
      </c>
      <c r="B97" s="9" t="s">
        <v>99</v>
      </c>
      <c r="C97" s="23" t="s">
        <v>5</v>
      </c>
      <c r="D97" s="34">
        <v>2</v>
      </c>
      <c r="E97" s="9" t="s">
        <v>154</v>
      </c>
      <c r="F97" s="4" t="s">
        <v>5</v>
      </c>
      <c r="G97" s="17" t="s">
        <v>10</v>
      </c>
      <c r="H97" s="35">
        <f t="shared" si="2"/>
        <v>2</v>
      </c>
    </row>
    <row r="98" spans="1:8" s="3" customFormat="1" x14ac:dyDescent="0.25">
      <c r="A98" s="66">
        <v>4</v>
      </c>
      <c r="B98" s="9" t="s">
        <v>100</v>
      </c>
      <c r="C98" s="23" t="s">
        <v>5</v>
      </c>
      <c r="D98" s="34">
        <v>10</v>
      </c>
      <c r="E98" s="9" t="s">
        <v>156</v>
      </c>
      <c r="F98" s="4" t="s">
        <v>5</v>
      </c>
      <c r="G98" s="17" t="s">
        <v>10</v>
      </c>
      <c r="H98" s="35">
        <f t="shared" si="2"/>
        <v>10</v>
      </c>
    </row>
    <row r="99" spans="1:8" s="3" customFormat="1" x14ac:dyDescent="0.25">
      <c r="A99" s="66">
        <v>5</v>
      </c>
      <c r="B99" s="9" t="s">
        <v>101</v>
      </c>
      <c r="C99" s="23" t="s">
        <v>5</v>
      </c>
      <c r="D99" s="34">
        <v>6</v>
      </c>
      <c r="E99" s="9" t="s">
        <v>157</v>
      </c>
      <c r="F99" s="4" t="s">
        <v>5</v>
      </c>
      <c r="G99" s="17" t="s">
        <v>10</v>
      </c>
      <c r="H99" s="35">
        <f t="shared" si="2"/>
        <v>6</v>
      </c>
    </row>
    <row r="100" spans="1:8" s="3" customFormat="1" x14ac:dyDescent="0.25">
      <c r="A100" s="66">
        <v>6</v>
      </c>
      <c r="B100" s="9" t="s">
        <v>102</v>
      </c>
      <c r="C100" s="23" t="s">
        <v>5</v>
      </c>
      <c r="D100" s="34">
        <v>16</v>
      </c>
      <c r="E100" s="9" t="s">
        <v>158</v>
      </c>
      <c r="F100" s="4" t="s">
        <v>5</v>
      </c>
      <c r="G100" s="17" t="s">
        <v>10</v>
      </c>
      <c r="H100" s="35">
        <f t="shared" si="2"/>
        <v>16</v>
      </c>
    </row>
    <row r="101" spans="1:8" s="3" customFormat="1" x14ac:dyDescent="0.25">
      <c r="A101" s="66">
        <v>7</v>
      </c>
      <c r="B101" s="9" t="s">
        <v>103</v>
      </c>
      <c r="C101" s="23" t="s">
        <v>5</v>
      </c>
      <c r="D101" s="34">
        <v>6</v>
      </c>
      <c r="E101" s="9" t="s">
        <v>159</v>
      </c>
      <c r="F101" s="4" t="s">
        <v>5</v>
      </c>
      <c r="G101" s="17" t="s">
        <v>10</v>
      </c>
      <c r="H101" s="35">
        <f t="shared" si="2"/>
        <v>6</v>
      </c>
    </row>
    <row r="102" spans="1:8" s="3" customFormat="1" x14ac:dyDescent="0.25">
      <c r="A102" s="66">
        <v>8</v>
      </c>
      <c r="B102" s="40" t="s">
        <v>104</v>
      </c>
      <c r="C102" s="23" t="s">
        <v>5</v>
      </c>
      <c r="D102" s="36">
        <v>4</v>
      </c>
      <c r="E102" s="9" t="s">
        <v>160</v>
      </c>
      <c r="F102" s="4" t="s">
        <v>5</v>
      </c>
      <c r="G102" s="17" t="s">
        <v>10</v>
      </c>
      <c r="H102" s="35">
        <f t="shared" si="2"/>
        <v>4</v>
      </c>
    </row>
    <row r="103" spans="1:8" s="3" customFormat="1" ht="30" x14ac:dyDescent="0.25">
      <c r="A103" s="66">
        <v>9</v>
      </c>
      <c r="B103" s="9" t="s">
        <v>105</v>
      </c>
      <c r="C103" s="23" t="s">
        <v>5</v>
      </c>
      <c r="D103" s="34">
        <v>2</v>
      </c>
      <c r="E103" s="9" t="s">
        <v>161</v>
      </c>
      <c r="F103" s="4" t="s">
        <v>5</v>
      </c>
      <c r="G103" s="17" t="s">
        <v>10</v>
      </c>
      <c r="H103" s="35">
        <f t="shared" si="2"/>
        <v>2</v>
      </c>
    </row>
    <row r="104" spans="1:8" s="3" customFormat="1" x14ac:dyDescent="0.25">
      <c r="A104" s="66">
        <v>10</v>
      </c>
      <c r="B104" s="9" t="s">
        <v>106</v>
      </c>
      <c r="C104" s="23" t="s">
        <v>5</v>
      </c>
      <c r="D104" s="34">
        <v>5</v>
      </c>
      <c r="E104" s="9" t="s">
        <v>162</v>
      </c>
      <c r="F104" s="4" t="s">
        <v>5</v>
      </c>
      <c r="G104" s="17" t="s">
        <v>10</v>
      </c>
      <c r="H104" s="35">
        <f t="shared" si="2"/>
        <v>5</v>
      </c>
    </row>
    <row r="105" spans="1:8" s="3" customFormat="1" x14ac:dyDescent="0.25">
      <c r="A105" s="66">
        <v>11</v>
      </c>
      <c r="B105" s="9" t="s">
        <v>107</v>
      </c>
      <c r="C105" s="23" t="s">
        <v>5</v>
      </c>
      <c r="D105" s="34">
        <v>4</v>
      </c>
      <c r="E105" s="9" t="s">
        <v>163</v>
      </c>
      <c r="F105" s="4" t="s">
        <v>5</v>
      </c>
      <c r="G105" s="17" t="s">
        <v>10</v>
      </c>
      <c r="H105" s="35">
        <f t="shared" si="2"/>
        <v>4</v>
      </c>
    </row>
    <row r="106" spans="1:8" s="3" customFormat="1" x14ac:dyDescent="0.25">
      <c r="A106" s="66">
        <v>12</v>
      </c>
      <c r="B106" s="9" t="s">
        <v>108</v>
      </c>
      <c r="C106" s="23" t="s">
        <v>5</v>
      </c>
      <c r="D106" s="36">
        <v>16</v>
      </c>
      <c r="E106" s="9" t="s">
        <v>164</v>
      </c>
      <c r="F106" s="4" t="s">
        <v>5</v>
      </c>
      <c r="G106" s="17" t="s">
        <v>10</v>
      </c>
      <c r="H106" s="35">
        <f t="shared" si="2"/>
        <v>16</v>
      </c>
    </row>
    <row r="107" spans="1:8" s="3" customFormat="1" x14ac:dyDescent="0.25">
      <c r="A107" s="66">
        <v>13</v>
      </c>
      <c r="B107" s="40" t="s">
        <v>109</v>
      </c>
      <c r="C107" s="23" t="s">
        <v>5</v>
      </c>
      <c r="D107" s="36">
        <v>10</v>
      </c>
      <c r="E107" s="9" t="s">
        <v>165</v>
      </c>
      <c r="F107" s="4" t="s">
        <v>5</v>
      </c>
      <c r="G107" s="17" t="s">
        <v>10</v>
      </c>
      <c r="H107" s="35">
        <f t="shared" si="2"/>
        <v>10</v>
      </c>
    </row>
    <row r="108" spans="1:8" s="3" customFormat="1" x14ac:dyDescent="0.25">
      <c r="A108" s="66">
        <v>14</v>
      </c>
      <c r="B108" s="25" t="s">
        <v>110</v>
      </c>
      <c r="C108" s="23" t="s">
        <v>5</v>
      </c>
      <c r="D108" s="58">
        <v>2</v>
      </c>
      <c r="E108" s="9" t="s">
        <v>166</v>
      </c>
      <c r="F108" s="4" t="s">
        <v>5</v>
      </c>
      <c r="G108" s="17" t="s">
        <v>10</v>
      </c>
      <c r="H108" s="35">
        <f t="shared" si="2"/>
        <v>2</v>
      </c>
    </row>
    <row r="109" spans="1:8" s="3" customFormat="1" x14ac:dyDescent="0.25">
      <c r="A109" s="66">
        <v>15</v>
      </c>
      <c r="B109" s="25" t="s">
        <v>111</v>
      </c>
      <c r="C109" s="23" t="s">
        <v>56</v>
      </c>
      <c r="D109" s="58">
        <v>35</v>
      </c>
      <c r="E109" s="9" t="s">
        <v>167</v>
      </c>
      <c r="F109" s="4" t="s">
        <v>4</v>
      </c>
      <c r="G109" s="17" t="s">
        <v>10</v>
      </c>
      <c r="H109" s="35">
        <f t="shared" si="2"/>
        <v>35</v>
      </c>
    </row>
    <row r="110" spans="1:8" s="3" customFormat="1" x14ac:dyDescent="0.25">
      <c r="A110" s="66">
        <v>16</v>
      </c>
      <c r="B110" s="25" t="s">
        <v>112</v>
      </c>
      <c r="C110" s="23" t="s">
        <v>56</v>
      </c>
      <c r="D110" s="58">
        <v>40</v>
      </c>
      <c r="E110" s="9" t="s">
        <v>168</v>
      </c>
      <c r="F110" s="4" t="s">
        <v>4</v>
      </c>
      <c r="G110" s="17">
        <v>1.05</v>
      </c>
      <c r="H110" s="35">
        <f>G110*D110</f>
        <v>42</v>
      </c>
    </row>
    <row r="111" spans="1:8" s="3" customFormat="1" x14ac:dyDescent="0.25">
      <c r="A111" s="66">
        <v>17</v>
      </c>
      <c r="B111" s="115" t="s">
        <v>169</v>
      </c>
      <c r="C111" s="23" t="s">
        <v>56</v>
      </c>
      <c r="D111" s="58">
        <v>18.8</v>
      </c>
      <c r="E111" s="6" t="s">
        <v>36</v>
      </c>
      <c r="F111" s="4" t="s">
        <v>4</v>
      </c>
      <c r="G111" s="17">
        <v>4.2</v>
      </c>
      <c r="H111" s="18">
        <f>G111*D111</f>
        <v>78.960000000000008</v>
      </c>
    </row>
    <row r="112" spans="1:8" s="3" customFormat="1" x14ac:dyDescent="0.25">
      <c r="A112" s="66"/>
      <c r="B112" s="117"/>
      <c r="C112" s="23"/>
      <c r="D112" s="58"/>
      <c r="E112" s="9" t="s">
        <v>38</v>
      </c>
      <c r="F112" s="4" t="s">
        <v>11</v>
      </c>
      <c r="G112" s="17">
        <v>2.5</v>
      </c>
      <c r="H112" s="18">
        <f>G112*D111</f>
        <v>47</v>
      </c>
    </row>
    <row r="113" spans="1:8" s="3" customFormat="1" x14ac:dyDescent="0.25">
      <c r="A113" s="66"/>
      <c r="B113" s="117"/>
      <c r="C113" s="23"/>
      <c r="D113" s="58"/>
      <c r="E113" s="9" t="s">
        <v>39</v>
      </c>
      <c r="F113" s="4" t="s">
        <v>11</v>
      </c>
      <c r="G113" s="17">
        <v>1.5</v>
      </c>
      <c r="H113" s="18">
        <f>G113*D111</f>
        <v>28.200000000000003</v>
      </c>
    </row>
    <row r="114" spans="1:8" s="3" customFormat="1" x14ac:dyDescent="0.25">
      <c r="A114" s="66"/>
      <c r="B114" s="117"/>
      <c r="C114" s="23"/>
      <c r="D114" s="58"/>
      <c r="E114" s="41" t="s">
        <v>35</v>
      </c>
      <c r="F114" s="4" t="s">
        <v>5</v>
      </c>
      <c r="G114" s="17">
        <v>8</v>
      </c>
      <c r="H114" s="18">
        <f>G114*D111</f>
        <v>150.4</v>
      </c>
    </row>
    <row r="115" spans="1:8" s="3" customFormat="1" x14ac:dyDescent="0.25">
      <c r="A115" s="66"/>
      <c r="B115" s="117"/>
      <c r="C115" s="23"/>
      <c r="D115" s="58"/>
      <c r="E115" s="41" t="s">
        <v>43</v>
      </c>
      <c r="F115" s="4" t="s">
        <v>5</v>
      </c>
      <c r="G115" s="17">
        <v>8</v>
      </c>
      <c r="H115" s="18">
        <f>G115*D111</f>
        <v>150.4</v>
      </c>
    </row>
    <row r="116" spans="1:8" s="3" customFormat="1" x14ac:dyDescent="0.25">
      <c r="A116" s="66"/>
      <c r="B116" s="117"/>
      <c r="C116" s="23"/>
      <c r="D116" s="58"/>
      <c r="E116" s="6" t="s">
        <v>31</v>
      </c>
      <c r="F116" s="4" t="s">
        <v>5</v>
      </c>
      <c r="G116" s="17">
        <v>26</v>
      </c>
      <c r="H116" s="18">
        <f>G116*D111</f>
        <v>488.8</v>
      </c>
    </row>
    <row r="117" spans="1:8" s="3" customFormat="1" x14ac:dyDescent="0.25">
      <c r="A117" s="66"/>
      <c r="B117" s="117"/>
      <c r="C117" s="23"/>
      <c r="D117" s="58"/>
      <c r="E117" s="41" t="s">
        <v>32</v>
      </c>
      <c r="F117" s="4" t="s">
        <v>5</v>
      </c>
      <c r="G117" s="17">
        <v>13</v>
      </c>
      <c r="H117" s="18">
        <f>G117*D111</f>
        <v>244.4</v>
      </c>
    </row>
    <row r="118" spans="1:8" s="3" customFormat="1" x14ac:dyDescent="0.25">
      <c r="A118" s="66"/>
      <c r="B118" s="116"/>
      <c r="C118" s="23"/>
      <c r="D118" s="58"/>
      <c r="E118" s="10" t="s">
        <v>170</v>
      </c>
      <c r="F118" s="4" t="s">
        <v>4</v>
      </c>
      <c r="G118" s="17">
        <v>1.2</v>
      </c>
      <c r="H118" s="18">
        <f>D111*G118</f>
        <v>22.56</v>
      </c>
    </row>
    <row r="119" spans="1:8" s="3" customFormat="1" x14ac:dyDescent="0.25">
      <c r="A119" s="66">
        <v>18</v>
      </c>
      <c r="B119" s="115" t="s">
        <v>113</v>
      </c>
      <c r="C119" s="23" t="s">
        <v>56</v>
      </c>
      <c r="D119" s="58">
        <v>15</v>
      </c>
      <c r="E119" s="6" t="s">
        <v>36</v>
      </c>
      <c r="F119" s="4" t="s">
        <v>4</v>
      </c>
      <c r="G119" s="17">
        <v>1.05</v>
      </c>
      <c r="H119" s="18">
        <f>G119*D119</f>
        <v>15.75</v>
      </c>
    </row>
    <row r="120" spans="1:8" s="3" customFormat="1" x14ac:dyDescent="0.25">
      <c r="A120" s="66"/>
      <c r="B120" s="117"/>
      <c r="C120" s="23"/>
      <c r="D120" s="58"/>
      <c r="E120" s="6" t="s">
        <v>33</v>
      </c>
      <c r="F120" s="4" t="s">
        <v>11</v>
      </c>
      <c r="G120" s="17">
        <v>5</v>
      </c>
      <c r="H120" s="18">
        <f>G120*D119</f>
        <v>75</v>
      </c>
    </row>
    <row r="121" spans="1:8" s="3" customFormat="1" x14ac:dyDescent="0.25">
      <c r="A121" s="66"/>
      <c r="B121" s="117"/>
      <c r="C121" s="23"/>
      <c r="D121" s="58"/>
      <c r="E121" s="6" t="s">
        <v>34</v>
      </c>
      <c r="F121" s="4" t="s">
        <v>11</v>
      </c>
      <c r="G121" s="17">
        <v>1.9</v>
      </c>
      <c r="H121" s="18">
        <f>G121*D119</f>
        <v>28.5</v>
      </c>
    </row>
    <row r="122" spans="1:8" s="3" customFormat="1" x14ac:dyDescent="0.25">
      <c r="A122" s="66"/>
      <c r="B122" s="117"/>
      <c r="C122" s="23"/>
      <c r="D122" s="58"/>
      <c r="E122" s="41" t="s">
        <v>35</v>
      </c>
      <c r="F122" s="4" t="s">
        <v>5</v>
      </c>
      <c r="G122" s="17">
        <v>8</v>
      </c>
      <c r="H122" s="18">
        <f>G122*D119</f>
        <v>120</v>
      </c>
    </row>
    <row r="123" spans="1:8" s="3" customFormat="1" x14ac:dyDescent="0.25">
      <c r="A123" s="66"/>
      <c r="B123" s="117"/>
      <c r="C123" s="23"/>
      <c r="D123" s="58"/>
      <c r="E123" s="41" t="s">
        <v>43</v>
      </c>
      <c r="F123" s="4" t="s">
        <v>5</v>
      </c>
      <c r="G123" s="17">
        <v>8</v>
      </c>
      <c r="H123" s="18">
        <f>G123*D119</f>
        <v>120</v>
      </c>
    </row>
    <row r="124" spans="1:8" s="3" customFormat="1" x14ac:dyDescent="0.25">
      <c r="A124" s="66"/>
      <c r="B124" s="117"/>
      <c r="C124" s="23"/>
      <c r="D124" s="58"/>
      <c r="E124" s="6" t="s">
        <v>31</v>
      </c>
      <c r="F124" s="4" t="s">
        <v>5</v>
      </c>
      <c r="G124" s="17">
        <v>13</v>
      </c>
      <c r="H124" s="18">
        <f>G124*D119</f>
        <v>195</v>
      </c>
    </row>
    <row r="125" spans="1:8" s="3" customFormat="1" x14ac:dyDescent="0.25">
      <c r="A125" s="66"/>
      <c r="B125" s="117"/>
      <c r="C125" s="23"/>
      <c r="D125" s="58"/>
      <c r="E125" s="41" t="s">
        <v>32</v>
      </c>
      <c r="F125" s="4" t="s">
        <v>5</v>
      </c>
      <c r="G125" s="17">
        <v>8.3000000000000007</v>
      </c>
      <c r="H125" s="18">
        <f>G125*D119</f>
        <v>124.50000000000001</v>
      </c>
    </row>
    <row r="126" spans="1:8" s="3" customFormat="1" x14ac:dyDescent="0.25">
      <c r="A126" s="66"/>
      <c r="B126" s="116"/>
      <c r="C126" s="23"/>
      <c r="D126" s="58"/>
      <c r="E126" s="10" t="s">
        <v>40</v>
      </c>
      <c r="F126" s="4" t="s">
        <v>4</v>
      </c>
      <c r="G126" s="17">
        <v>1.2</v>
      </c>
      <c r="H126" s="18">
        <f>D119*G126</f>
        <v>18</v>
      </c>
    </row>
    <row r="127" spans="1:8" s="3" customFormat="1" x14ac:dyDescent="0.25">
      <c r="A127" s="66">
        <v>19</v>
      </c>
      <c r="B127" s="115" t="s">
        <v>114</v>
      </c>
      <c r="C127" s="23" t="s">
        <v>56</v>
      </c>
      <c r="D127" s="58">
        <v>91</v>
      </c>
      <c r="E127" s="6" t="s">
        <v>36</v>
      </c>
      <c r="F127" s="4" t="s">
        <v>4</v>
      </c>
      <c r="G127" s="28">
        <v>1.1000000000000001</v>
      </c>
      <c r="H127" s="27">
        <f>G127*D127</f>
        <v>100.10000000000001</v>
      </c>
    </row>
    <row r="128" spans="1:8" s="3" customFormat="1" x14ac:dyDescent="0.25">
      <c r="A128" s="66"/>
      <c r="B128" s="117"/>
      <c r="C128" s="23"/>
      <c r="D128" s="58"/>
      <c r="E128" s="6" t="s">
        <v>33</v>
      </c>
      <c r="F128" s="8" t="s">
        <v>11</v>
      </c>
      <c r="G128" s="28">
        <v>6.4</v>
      </c>
      <c r="H128" s="27">
        <f>D127*G128</f>
        <v>582.4</v>
      </c>
    </row>
    <row r="129" spans="1:8" s="3" customFormat="1" x14ac:dyDescent="0.25">
      <c r="A129" s="66"/>
      <c r="B129" s="117"/>
      <c r="C129" s="23"/>
      <c r="D129" s="58"/>
      <c r="E129" s="6" t="s">
        <v>34</v>
      </c>
      <c r="F129" s="8" t="s">
        <v>11</v>
      </c>
      <c r="G129" s="28">
        <v>2.5</v>
      </c>
      <c r="H129" s="27">
        <f>D127*G129</f>
        <v>227.5</v>
      </c>
    </row>
    <row r="130" spans="1:8" s="3" customFormat="1" x14ac:dyDescent="0.25">
      <c r="A130" s="66"/>
      <c r="B130" s="117"/>
      <c r="C130" s="23"/>
      <c r="D130" s="58"/>
      <c r="E130" s="6" t="s">
        <v>30</v>
      </c>
      <c r="F130" s="8" t="s">
        <v>5</v>
      </c>
      <c r="G130" s="28">
        <f>3*1.4</f>
        <v>4.1999999999999993</v>
      </c>
      <c r="H130" s="27">
        <f>D127*G130</f>
        <v>382.19999999999993</v>
      </c>
    </row>
    <row r="131" spans="1:8" s="3" customFormat="1" x14ac:dyDescent="0.25">
      <c r="A131" s="66"/>
      <c r="B131" s="117"/>
      <c r="C131" s="23"/>
      <c r="D131" s="58"/>
      <c r="E131" s="41" t="s">
        <v>35</v>
      </c>
      <c r="F131" s="4" t="s">
        <v>5</v>
      </c>
      <c r="G131" s="17">
        <v>18</v>
      </c>
      <c r="H131" s="18">
        <f>G131*D127</f>
        <v>1638</v>
      </c>
    </row>
    <row r="132" spans="1:8" s="3" customFormat="1" x14ac:dyDescent="0.25">
      <c r="A132" s="66"/>
      <c r="B132" s="117"/>
      <c r="C132" s="23"/>
      <c r="D132" s="58"/>
      <c r="E132" s="41" t="s">
        <v>43</v>
      </c>
      <c r="F132" s="4" t="s">
        <v>5</v>
      </c>
      <c r="G132" s="17">
        <v>18</v>
      </c>
      <c r="H132" s="18">
        <f>G132*D127</f>
        <v>1638</v>
      </c>
    </row>
    <row r="133" spans="1:8" s="3" customFormat="1" x14ac:dyDescent="0.25">
      <c r="A133" s="66"/>
      <c r="B133" s="117"/>
      <c r="C133" s="23"/>
      <c r="D133" s="58"/>
      <c r="E133" s="6" t="s">
        <v>31</v>
      </c>
      <c r="F133" s="8" t="s">
        <v>5</v>
      </c>
      <c r="G133" s="28">
        <v>30</v>
      </c>
      <c r="H133" s="27">
        <f>D127*G133</f>
        <v>2730</v>
      </c>
    </row>
    <row r="134" spans="1:8" s="3" customFormat="1" x14ac:dyDescent="0.25">
      <c r="A134" s="66"/>
      <c r="B134" s="117"/>
      <c r="C134" s="23"/>
      <c r="D134" s="58"/>
      <c r="E134" s="41" t="s">
        <v>32</v>
      </c>
      <c r="F134" s="4" t="s">
        <v>5</v>
      </c>
      <c r="G134" s="17">
        <v>15</v>
      </c>
      <c r="H134" s="18">
        <f>G134*D127</f>
        <v>1365</v>
      </c>
    </row>
    <row r="135" spans="1:8" s="3" customFormat="1" x14ac:dyDescent="0.25">
      <c r="A135" s="66"/>
      <c r="B135" s="116"/>
      <c r="C135" s="23"/>
      <c r="D135" s="58"/>
      <c r="E135" s="10" t="s">
        <v>40</v>
      </c>
      <c r="F135" s="4" t="s">
        <v>4</v>
      </c>
      <c r="G135" s="17">
        <v>1.2</v>
      </c>
      <c r="H135" s="18">
        <f>D127*G135</f>
        <v>109.2</v>
      </c>
    </row>
    <row r="136" spans="1:8" s="3" customFormat="1" x14ac:dyDescent="0.25">
      <c r="A136" s="66">
        <v>20</v>
      </c>
      <c r="B136" s="115" t="s">
        <v>115</v>
      </c>
      <c r="C136" s="23" t="s">
        <v>56</v>
      </c>
      <c r="D136" s="58">
        <v>143.6</v>
      </c>
      <c r="E136" s="9" t="s">
        <v>37</v>
      </c>
      <c r="F136" s="4" t="s">
        <v>12</v>
      </c>
      <c r="G136" s="17">
        <v>0.16</v>
      </c>
      <c r="H136" s="18">
        <f>G136*D136</f>
        <v>22.975999999999999</v>
      </c>
    </row>
    <row r="137" spans="1:8" s="3" customFormat="1" x14ac:dyDescent="0.25">
      <c r="A137" s="69"/>
      <c r="B137" s="117"/>
      <c r="C137" s="59"/>
      <c r="D137" s="60"/>
      <c r="E137" s="9" t="s">
        <v>14</v>
      </c>
      <c r="F137" s="4" t="s">
        <v>12</v>
      </c>
      <c r="G137" s="17">
        <v>3.6</v>
      </c>
      <c r="H137" s="18">
        <f>G137*D136</f>
        <v>516.96</v>
      </c>
    </row>
    <row r="138" spans="1:8" s="3" customFormat="1" x14ac:dyDescent="0.25">
      <c r="A138" s="69"/>
      <c r="B138" s="117"/>
      <c r="C138" s="59"/>
      <c r="D138" s="60"/>
      <c r="E138" s="26" t="s">
        <v>15</v>
      </c>
      <c r="F138" s="4" t="s">
        <v>12</v>
      </c>
      <c r="G138" s="17">
        <v>2.4</v>
      </c>
      <c r="H138" s="18">
        <f>G138*D136</f>
        <v>344.64</v>
      </c>
    </row>
    <row r="139" spans="1:8" s="3" customFormat="1" x14ac:dyDescent="0.25">
      <c r="A139" s="69"/>
      <c r="B139" s="116"/>
      <c r="C139" s="59"/>
      <c r="D139" s="60"/>
      <c r="E139" s="6" t="s">
        <v>123</v>
      </c>
      <c r="F139" s="4" t="s">
        <v>12</v>
      </c>
      <c r="G139" s="17">
        <v>0.2</v>
      </c>
      <c r="H139" s="18">
        <f>G139*D136</f>
        <v>28.72</v>
      </c>
    </row>
    <row r="140" spans="1:8" s="3" customFormat="1" x14ac:dyDescent="0.25">
      <c r="A140" s="69">
        <v>21</v>
      </c>
      <c r="B140" s="115" t="s">
        <v>116</v>
      </c>
      <c r="C140" s="59" t="s">
        <v>56</v>
      </c>
      <c r="D140" s="60">
        <v>2</v>
      </c>
      <c r="E140" s="39" t="s">
        <v>26</v>
      </c>
      <c r="F140" s="4" t="s">
        <v>29</v>
      </c>
      <c r="G140" s="17" t="s">
        <v>10</v>
      </c>
      <c r="H140" s="35">
        <v>1</v>
      </c>
    </row>
    <row r="141" spans="1:8" s="3" customFormat="1" x14ac:dyDescent="0.25">
      <c r="A141" s="70"/>
      <c r="B141" s="116"/>
      <c r="C141" s="59"/>
      <c r="D141" s="60"/>
      <c r="E141" s="9" t="s">
        <v>171</v>
      </c>
      <c r="F141" s="4" t="s">
        <v>13</v>
      </c>
      <c r="G141" s="17" t="s">
        <v>10</v>
      </c>
      <c r="H141" s="35">
        <f>D140</f>
        <v>2</v>
      </c>
    </row>
    <row r="142" spans="1:8" s="3" customFormat="1" x14ac:dyDescent="0.25">
      <c r="A142" s="91"/>
      <c r="B142" s="25"/>
      <c r="C142" s="23"/>
      <c r="D142" s="58"/>
      <c r="E142" s="9"/>
      <c r="F142" s="4"/>
      <c r="G142" s="17"/>
      <c r="H142" s="35"/>
    </row>
    <row r="143" spans="1:8" s="3" customFormat="1" ht="12.75" x14ac:dyDescent="0.25">
      <c r="A143" s="61"/>
      <c r="B143" s="61"/>
      <c r="C143" s="62"/>
      <c r="D143" s="63"/>
      <c r="E143" s="64"/>
      <c r="F143" s="62"/>
      <c r="G143" s="65"/>
      <c r="H143" s="63"/>
    </row>
    <row r="144" spans="1:8" s="3" customFormat="1" ht="18.75" x14ac:dyDescent="0.25">
      <c r="A144" s="61"/>
      <c r="B144" s="92" t="s">
        <v>187</v>
      </c>
      <c r="C144" s="92"/>
      <c r="D144" s="92"/>
      <c r="E144" s="64"/>
      <c r="F144" s="62"/>
      <c r="G144" s="65"/>
      <c r="H144" s="63"/>
    </row>
    <row r="145" spans="1:8" s="3" customFormat="1" ht="38.25" customHeight="1" x14ac:dyDescent="0.25">
      <c r="A145" s="61"/>
      <c r="B145" s="94" t="s">
        <v>190</v>
      </c>
      <c r="C145" s="94"/>
      <c r="D145" s="94"/>
      <c r="E145" s="94"/>
      <c r="F145" s="62"/>
      <c r="G145" s="65"/>
      <c r="H145" s="63"/>
    </row>
    <row r="146" spans="1:8" s="3" customFormat="1" ht="18.75" x14ac:dyDescent="0.25">
      <c r="A146" s="61"/>
      <c r="B146" s="92" t="s">
        <v>188</v>
      </c>
      <c r="C146" s="92"/>
      <c r="D146" s="92"/>
      <c r="E146" s="64"/>
      <c r="F146" s="62"/>
      <c r="G146" s="65"/>
      <c r="H146" s="63"/>
    </row>
    <row r="147" spans="1:8" s="3" customFormat="1" ht="18.75" x14ac:dyDescent="0.25">
      <c r="A147" s="61"/>
      <c r="B147" s="92" t="s">
        <v>191</v>
      </c>
      <c r="C147" s="92"/>
      <c r="D147" s="92"/>
      <c r="E147" s="64"/>
      <c r="F147" s="62"/>
      <c r="G147" s="65"/>
      <c r="H147" s="63"/>
    </row>
    <row r="148" spans="1:8" s="3" customFormat="1" ht="12.75" x14ac:dyDescent="0.25">
      <c r="A148" s="61"/>
      <c r="B148" s="61"/>
      <c r="C148" s="62"/>
      <c r="D148" s="63"/>
      <c r="E148" s="64"/>
      <c r="F148" s="62"/>
      <c r="G148" s="65"/>
      <c r="H148" s="63"/>
    </row>
    <row r="149" spans="1:8" s="3" customFormat="1" ht="12.75" x14ac:dyDescent="0.25">
      <c r="A149" s="61"/>
      <c r="B149" s="61"/>
      <c r="C149" s="62"/>
      <c r="D149" s="63"/>
      <c r="E149" s="64"/>
      <c r="F149" s="62"/>
      <c r="G149" s="65"/>
      <c r="H149" s="63"/>
    </row>
    <row r="150" spans="1:8" s="3" customFormat="1" ht="12.75" x14ac:dyDescent="0.25">
      <c r="A150" s="61"/>
      <c r="B150" s="61"/>
      <c r="C150" s="62"/>
      <c r="D150" s="63"/>
      <c r="E150" s="64"/>
      <c r="F150" s="62"/>
      <c r="G150" s="65"/>
      <c r="H150" s="63"/>
    </row>
    <row r="151" spans="1:8" s="3" customFormat="1" ht="12.75" x14ac:dyDescent="0.25">
      <c r="A151" s="61"/>
      <c r="B151" s="61"/>
      <c r="C151" s="62"/>
      <c r="D151" s="63"/>
      <c r="E151" s="64"/>
      <c r="F151" s="62"/>
      <c r="G151" s="65"/>
      <c r="H151" s="63"/>
    </row>
    <row r="152" spans="1:8" s="3" customFormat="1" ht="12.75" x14ac:dyDescent="0.25">
      <c r="A152" s="61"/>
      <c r="B152" s="61"/>
      <c r="C152" s="62"/>
      <c r="D152" s="63"/>
      <c r="E152" s="64"/>
      <c r="F152" s="62"/>
      <c r="G152" s="65"/>
      <c r="H152" s="63"/>
    </row>
    <row r="154" spans="1:8" s="1" customFormat="1" ht="18.75" x14ac:dyDescent="0.3">
      <c r="A154" s="61"/>
      <c r="B154" s="61"/>
      <c r="C154" s="62"/>
      <c r="D154" s="63"/>
      <c r="E154" s="64"/>
      <c r="F154" s="62"/>
      <c r="G154" s="65"/>
      <c r="H154" s="63"/>
    </row>
    <row r="155" spans="1:8" s="1" customFormat="1" ht="18.75" x14ac:dyDescent="0.3">
      <c r="A155" s="61"/>
      <c r="B155" s="61"/>
      <c r="C155" s="62"/>
      <c r="D155" s="63"/>
      <c r="E155" s="64"/>
      <c r="F155" s="62"/>
      <c r="G155" s="65"/>
      <c r="H155" s="63"/>
    </row>
    <row r="156" spans="1:8" s="1" customFormat="1" ht="18.75" x14ac:dyDescent="0.3">
      <c r="A156" s="61"/>
      <c r="B156" s="61"/>
      <c r="C156" s="62"/>
      <c r="D156" s="63"/>
      <c r="E156" s="64"/>
      <c r="F156" s="62"/>
      <c r="G156" s="65"/>
      <c r="H156" s="63"/>
    </row>
    <row r="157" spans="1:8" s="1" customFormat="1" ht="18.75" x14ac:dyDescent="0.3">
      <c r="A157" s="61"/>
      <c r="B157" s="61"/>
      <c r="C157" s="62"/>
      <c r="D157" s="63"/>
      <c r="E157" s="64"/>
      <c r="F157" s="62"/>
      <c r="G157" s="65"/>
      <c r="H157" s="63"/>
    </row>
    <row r="158" spans="1:8" s="1" customFormat="1" ht="18.75" x14ac:dyDescent="0.3">
      <c r="A158" s="61"/>
      <c r="B158" s="61"/>
      <c r="C158" s="62"/>
      <c r="D158" s="63"/>
      <c r="E158" s="64"/>
      <c r="F158" s="62"/>
      <c r="G158" s="65"/>
      <c r="H158" s="63"/>
    </row>
    <row r="159" spans="1:8" s="1" customFormat="1" ht="18.75" x14ac:dyDescent="0.3">
      <c r="A159" s="61"/>
      <c r="B159" s="61"/>
      <c r="C159" s="62"/>
      <c r="D159" s="63"/>
      <c r="E159" s="64"/>
      <c r="F159" s="62"/>
      <c r="G159" s="65"/>
      <c r="H159" s="63"/>
    </row>
    <row r="160" spans="1:8" s="1" customFormat="1" ht="18.75" x14ac:dyDescent="0.3">
      <c r="A160" s="61"/>
      <c r="B160" s="61"/>
      <c r="C160" s="62"/>
      <c r="D160" s="63"/>
      <c r="E160" s="64"/>
      <c r="F160" s="62"/>
      <c r="G160" s="65"/>
      <c r="H160" s="63"/>
    </row>
    <row r="161" spans="1:8" s="1" customFormat="1" ht="18.75" x14ac:dyDescent="0.3">
      <c r="A161" s="61"/>
      <c r="B161" s="61"/>
      <c r="C161" s="62"/>
      <c r="D161" s="63"/>
      <c r="E161" s="64"/>
      <c r="F161" s="62"/>
      <c r="G161" s="65"/>
      <c r="H161" s="63"/>
    </row>
  </sheetData>
  <mergeCells count="36">
    <mergeCell ref="B35:B38"/>
    <mergeCell ref="B140:B141"/>
    <mergeCell ref="B52:B54"/>
    <mergeCell ref="B111:B118"/>
    <mergeCell ref="A52:A54"/>
    <mergeCell ref="B40:B43"/>
    <mergeCell ref="B44:B48"/>
    <mergeCell ref="B119:B126"/>
    <mergeCell ref="B127:B135"/>
    <mergeCell ref="B136:B139"/>
    <mergeCell ref="A56:A59"/>
    <mergeCell ref="B56:B59"/>
    <mergeCell ref="B29:B30"/>
    <mergeCell ref="A3:A4"/>
    <mergeCell ref="B3:B4"/>
    <mergeCell ref="C3:C4"/>
    <mergeCell ref="D3:D4"/>
    <mergeCell ref="A7:A12"/>
    <mergeCell ref="A13:A17"/>
    <mergeCell ref="A29:A30"/>
    <mergeCell ref="E1:H1"/>
    <mergeCell ref="B145:E145"/>
    <mergeCell ref="C29:C30"/>
    <mergeCell ref="E3:E4"/>
    <mergeCell ref="A40:A43"/>
    <mergeCell ref="A44:A48"/>
    <mergeCell ref="A31:A33"/>
    <mergeCell ref="A35:A38"/>
    <mergeCell ref="A18:A21"/>
    <mergeCell ref="F3:F4"/>
    <mergeCell ref="G3:H3"/>
    <mergeCell ref="F2:H2"/>
    <mergeCell ref="B7:B12"/>
    <mergeCell ref="B13:B17"/>
    <mergeCell ref="B18:B21"/>
    <mergeCell ref="B31:B33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verticalDpi="0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Работа с материалом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</cp:lastModifiedBy>
  <cp:lastPrinted>2017-07-12T10:34:36Z</cp:lastPrinted>
  <dcterms:created xsi:type="dcterms:W3CDTF">2017-04-06T04:43:03Z</dcterms:created>
  <dcterms:modified xsi:type="dcterms:W3CDTF">2017-07-12T10:41:43Z</dcterms:modified>
</cp:coreProperties>
</file>